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40" windowHeight="8835" activeTab="0"/>
  </bookViews>
  <sheets>
    <sheet name="ผล" sheetId="1" r:id="rId1"/>
    <sheet name="การมีเครื่อง" sheetId="2" r:id="rId2"/>
    <sheet name="Sheet3" sheetId="3" r:id="rId3"/>
  </sheets>
  <definedNames/>
  <calcPr fullCalcOnLoad="1"/>
  <pivotCaches>
    <pivotCache cacheId="1" r:id="rId4"/>
    <pivotCache cacheId="2" r:id="rId5"/>
    <pivotCache cacheId="4" r:id="rId6"/>
    <pivotCache cacheId="3" r:id="rId7"/>
    <pivotCache cacheId="5" r:id="rId8"/>
  </pivotCaches>
</workbook>
</file>

<file path=xl/sharedStrings.xml><?xml version="1.0" encoding="utf-8"?>
<sst xmlns="http://schemas.openxmlformats.org/spreadsheetml/2006/main" count="328" uniqueCount="51">
  <si>
    <t>ผลประเมินก่อนเรียน วิชา เทคโนโลยีสารสนเทศและการสืบค้นข้อมูลเบื้องต้น ( COMP 100 )</t>
  </si>
  <si>
    <t>เรื่อง การใช้โปรแกรม PowerPoint 2003 ในหลักสูตร 4 คาบ ๆ ละ 2 ชั่วโมง ( 1 / 53 )</t>
  </si>
  <si>
    <t>ลำดับ</t>
  </si>
  <si>
    <t>กลุ่ม</t>
  </si>
  <si>
    <t>รหัส</t>
  </si>
  <si>
    <t>มีคอม</t>
  </si>
  <si>
    <t>Template</t>
  </si>
  <si>
    <t>Wordart</t>
  </si>
  <si>
    <t>Menu bar</t>
  </si>
  <si>
    <t>Toolbox</t>
  </si>
  <si>
    <t>Layout</t>
  </si>
  <si>
    <t>Movie</t>
  </si>
  <si>
    <t>Drawing</t>
  </si>
  <si>
    <t>Table</t>
  </si>
  <si>
    <t>Chart</t>
  </si>
  <si>
    <t>Org.</t>
  </si>
  <si>
    <t>Master</t>
  </si>
  <si>
    <t>Link</t>
  </si>
  <si>
    <t>Effect</t>
  </si>
  <si>
    <t>Time</t>
  </si>
  <si>
    <t>Format</t>
  </si>
  <si>
    <t>pc</t>
  </si>
  <si>
    <t>notebook</t>
  </si>
  <si>
    <t>none</t>
  </si>
  <si>
    <t>หัวข้อที่ท่านมีความเข้าใจ หรือเรียนรู้มาแล้ว</t>
  </si>
  <si>
    <t>Clipart</t>
  </si>
  <si>
    <t>Blank</t>
  </si>
  <si>
    <t>total</t>
  </si>
  <si>
    <t>(blank)</t>
  </si>
  <si>
    <t>Grand Total</t>
  </si>
  <si>
    <t>Count of total</t>
  </si>
  <si>
    <t>Total</t>
  </si>
  <si>
    <t>นับจำนวนประเด็นที่นักศึกษามีความรู้ หลังจากสอนไปแล้ว 2 ชั่วโมง</t>
  </si>
  <si>
    <t>จากประเด็นที่สนใจในแบบสอบถาม คัดกรองมาเหลือ 17 ประเด็น ถ้านักศึกษารู้ไม่น้อยกว่า 9 ประเด็น ในแบบสำรวจนี้ตีความว่า เคยเรียนมาแล้วในระดับหนึ่ง</t>
  </si>
  <si>
    <t>จำนวนนักศึกษาที่เคยศึกษา PowerPoint และมีความรู้ในประเด็นที่กำหนดไม่น้อยกว่า 9 ประเด็นมีทั้งสิ้น ร้อยละ</t>
  </si>
  <si>
    <t>Count of มีคอม</t>
  </si>
  <si>
    <t>นับจำนวนนักศึกษาที่มีเครื่องคอมพิวเตอร์</t>
  </si>
  <si>
    <t>คณะ</t>
  </si>
  <si>
    <t>จำนวนนักศึกษาที่มีเครื่องคอมพิวเตอร์</t>
  </si>
  <si>
    <t>ในจำนวนที่มีเครื่องคอมพิวเตอร์</t>
  </si>
  <si>
    <t>นักศึกษาคอมพิวเตอร์ 10 คน ไม่มีเครื่อง 2 คน คิดเป็นร้อยละ 80 ซึ่งไม่ต่างกับสถิติในภาพรวม</t>
  </si>
  <si>
    <t>1</t>
  </si>
  <si>
    <t>3</t>
  </si>
  <si>
    <t>5</t>
  </si>
  <si>
    <t>8</t>
  </si>
  <si>
    <t>Count of คณะ</t>
  </si>
  <si>
    <t>know</t>
  </si>
  <si>
    <t>ในสาขา 10</t>
  </si>
  <si>
    <t>นอกสาขา 50</t>
  </si>
  <si>
    <t>ไม่มี 12</t>
  </si>
  <si>
    <t>ไม่มี 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</si>
</sst>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6"/>
      <name val="Arial"/>
      <family val="0"/>
    </font>
    <font>
      <sz val="10"/>
      <color indexed="10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0" fillId="3" borderId="1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0" fontId="0" fillId="0" borderId="0" xfId="0" applyBorder="1" applyAlignment="1">
      <alignment/>
    </xf>
    <xf numFmtId="0" fontId="0" fillId="4" borderId="0" xfId="0" applyFill="1" applyBorder="1" applyAlignment="1">
      <alignment/>
    </xf>
    <xf numFmtId="0" fontId="0" fillId="4" borderId="2" xfId="0" applyFill="1" applyBorder="1" applyAlignment="1">
      <alignment/>
    </xf>
    <xf numFmtId="0" fontId="0" fillId="4" borderId="6" xfId="0" applyFill="1" applyBorder="1" applyAlignment="1">
      <alignment/>
    </xf>
    <xf numFmtId="0" fontId="0" fillId="4" borderId="7" xfId="0" applyFill="1" applyBorder="1" applyAlignment="1">
      <alignment/>
    </xf>
    <xf numFmtId="0" fontId="0" fillId="4" borderId="8" xfId="0" applyFill="1" applyBorder="1" applyAlignment="1">
      <alignment/>
    </xf>
    <xf numFmtId="0" fontId="0" fillId="4" borderId="1" xfId="0" applyFill="1" applyBorder="1" applyAlignment="1">
      <alignment/>
    </xf>
    <xf numFmtId="0" fontId="0" fillId="4" borderId="3" xfId="0" applyFill="1" applyBorder="1" applyAlignment="1">
      <alignment/>
    </xf>
    <xf numFmtId="0" fontId="0" fillId="4" borderId="4" xfId="0" applyFill="1" applyBorder="1" applyAlignment="1">
      <alignment/>
    </xf>
    <xf numFmtId="0" fontId="0" fillId="4" borderId="5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2" xfId="0" applyFill="1" applyBorder="1" applyAlignment="1">
      <alignment/>
    </xf>
    <xf numFmtId="0" fontId="0" fillId="5" borderId="6" xfId="0" applyFill="1" applyBorder="1" applyAlignment="1">
      <alignment/>
    </xf>
    <xf numFmtId="0" fontId="0" fillId="5" borderId="7" xfId="0" applyFill="1" applyBorder="1" applyAlignment="1">
      <alignment/>
    </xf>
    <xf numFmtId="0" fontId="0" fillId="5" borderId="8" xfId="0" applyFill="1" applyBorder="1" applyAlignment="1">
      <alignment/>
    </xf>
    <xf numFmtId="0" fontId="0" fillId="5" borderId="1" xfId="0" applyFill="1" applyBorder="1" applyAlignment="1">
      <alignment/>
    </xf>
    <xf numFmtId="0" fontId="0" fillId="5" borderId="3" xfId="0" applyFill="1" applyBorder="1" applyAlignment="1">
      <alignment/>
    </xf>
    <xf numFmtId="0" fontId="0" fillId="5" borderId="4" xfId="0" applyFill="1" applyBorder="1" applyAlignment="1">
      <alignment/>
    </xf>
    <xf numFmtId="0" fontId="0" fillId="5" borderId="5" xfId="0" applyFill="1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/>
    </xf>
    <xf numFmtId="0" fontId="4" fillId="3" borderId="9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6" borderId="10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4" fillId="5" borderId="10" xfId="0" applyFont="1" applyFill="1" applyBorder="1" applyAlignment="1">
      <alignment horizontal="center"/>
    </xf>
    <xf numFmtId="0" fontId="4" fillId="5" borderId="11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8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3" borderId="23" xfId="0" applyFill="1" applyBorder="1" applyAlignment="1">
      <alignment/>
    </xf>
    <xf numFmtId="0" fontId="0" fillId="3" borderId="22" xfId="0" applyFill="1" applyBorder="1" applyAlignment="1">
      <alignment/>
    </xf>
    <xf numFmtId="0" fontId="5" fillId="0" borderId="0" xfId="0" applyFont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15" xfId="0" applyNumberFormat="1" applyBorder="1" applyAlignment="1">
      <alignment/>
    </xf>
    <xf numFmtId="0" fontId="0" fillId="0" borderId="26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7" xfId="0" applyNumberFormat="1" applyBorder="1" applyAlignment="1">
      <alignment/>
    </xf>
    <xf numFmtId="0" fontId="0" fillId="0" borderId="27" xfId="0" applyNumberFormat="1" applyBorder="1" applyAlignment="1">
      <alignment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5" borderId="0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6" borderId="0" xfId="0" applyFill="1" applyBorder="1" applyAlignment="1">
      <alignment/>
    </xf>
    <xf numFmtId="0" fontId="0" fillId="6" borderId="2" xfId="0" applyFill="1" applyBorder="1" applyAlignment="1">
      <alignment/>
    </xf>
    <xf numFmtId="0" fontId="0" fillId="6" borderId="0" xfId="0" applyFill="1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pivotCacheDefinition" Target="pivotCache/pivotCacheDefinition2.xml" /><Relationship Id="rId6" Type="http://schemas.openxmlformats.org/officeDocument/2006/relationships/pivotCacheDefinition" Target="pivotCache/pivotCacheDefinition4.xml" /><Relationship Id="rId7" Type="http://schemas.openxmlformats.org/officeDocument/2006/relationships/pivotCacheDefinition" Target="pivotCache/pivotCacheDefinition3.xml" /><Relationship Id="rId8" Type="http://schemas.openxmlformats.org/officeDocument/2006/relationships/pivotCacheDefinition" Target="pivotCache/pivotCacheDefinition5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_rels/pivotCacheDefinition4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4.xml" /></Relationships>
</file>

<file path=xl/pivotCache/_rels/pivotCacheDefinition5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5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W4:W65" sheet="ผล"/>
  </cacheSource>
  <cacheFields count="1"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E65" sheet="ผล"/>
  </cacheSource>
  <cacheFields count="1">
    <cacheField name="มีคอม">
      <sharedItems containsBlank="1" containsMixedTypes="0" count="4">
        <m/>
        <s v="pc"/>
        <s v="notebook"/>
        <s v="none"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X4:X65" sheet="ผล"/>
  </cacheSource>
  <cacheFields count="1">
    <cacheField name="คณะ">
      <sharedItems containsMixedTypes="0" count="4">
        <s v="1"/>
        <s v="5"/>
        <s v="8"/>
        <s v="3"/>
      </sharedItems>
    </cacheField>
  </cacheFields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X65" sheet="ผล"/>
  </cacheSource>
  <cacheFields count="20">
    <cacheField name="มีคอม">
      <sharedItems containsBlank="1" containsMixedTypes="0" count="4">
        <m/>
        <s v="pc"/>
        <s v="notebook"/>
        <s v="none"/>
      </sharedItems>
    </cacheField>
    <cacheField name="1">
      <sharedItems containsMixedTypes="1" containsNumber="1" containsInteger="1" count="2">
        <s v="Blank"/>
        <n v="1"/>
      </sharedItems>
    </cacheField>
    <cacheField name="2">
      <sharedItems containsBlank="1" containsMixedTypes="1" containsNumber="1" containsInteger="1" count="3">
        <s v="Template"/>
        <n v="1"/>
        <m/>
      </sharedItems>
    </cacheField>
    <cacheField name="3">
      <sharedItems containsBlank="1" containsMixedTypes="1" containsNumber="1" containsInteger="1" count="3">
        <s v="Format"/>
        <n v="1"/>
        <m/>
      </sharedItems>
    </cacheField>
    <cacheField name="4">
      <sharedItems containsBlank="1" containsMixedTypes="1" containsNumber="1" containsInteger="1" count="3">
        <s v="Wordart"/>
        <n v="1"/>
        <m/>
      </sharedItems>
    </cacheField>
    <cacheField name="5">
      <sharedItems containsBlank="1" containsMixedTypes="1" containsNumber="1" containsInteger="1" count="3">
        <s v="Menu bar"/>
        <m/>
        <n v="1"/>
      </sharedItems>
    </cacheField>
    <cacheField name="6">
      <sharedItems containsBlank="1" containsMixedTypes="1" containsNumber="1" containsInteger="1" count="3">
        <s v="Toolbox"/>
        <m/>
        <n v="1"/>
      </sharedItems>
    </cacheField>
    <cacheField name="7">
      <sharedItems containsBlank="1" containsMixedTypes="1" containsNumber="1" containsInteger="1" count="3">
        <s v="Layout"/>
        <m/>
        <n v="1"/>
      </sharedItems>
    </cacheField>
    <cacheField name="8">
      <sharedItems containsBlank="1" containsMixedTypes="1" containsNumber="1" containsInteger="1" count="3">
        <s v="Drawing"/>
        <m/>
        <n v="1"/>
      </sharedItems>
    </cacheField>
    <cacheField name="9">
      <sharedItems containsBlank="1" containsMixedTypes="1" containsNumber="1" containsInteger="1" count="3">
        <s v="Clipart"/>
        <m/>
        <n v="1"/>
      </sharedItems>
    </cacheField>
    <cacheField name="10">
      <sharedItems containsBlank="1" containsMixedTypes="1" containsNumber="1" containsInteger="1" count="3">
        <s v="Table"/>
        <m/>
        <n v="1"/>
      </sharedItems>
    </cacheField>
    <cacheField name="11">
      <sharedItems containsBlank="1" containsMixedTypes="1" containsNumber="1" containsInteger="1" count="3">
        <s v="Chart"/>
        <m/>
        <n v="1"/>
      </sharedItems>
    </cacheField>
    <cacheField name="12">
      <sharedItems containsBlank="1" containsMixedTypes="1" containsNumber="1" containsInteger="1" count="3">
        <s v="Org."/>
        <m/>
        <n v="1"/>
      </sharedItems>
    </cacheField>
    <cacheField name="13">
      <sharedItems containsBlank="1" containsMixedTypes="1" containsNumber="1" containsInteger="1" count="3">
        <s v="Master"/>
        <m/>
        <n v="1"/>
      </sharedItems>
    </cacheField>
    <cacheField name="14">
      <sharedItems containsBlank="1" containsMixedTypes="1" containsNumber="1" containsInteger="1" count="3">
        <s v="Link"/>
        <m/>
        <n v="1"/>
      </sharedItems>
    </cacheField>
    <cacheField name="15">
      <sharedItems containsBlank="1" containsMixedTypes="1" containsNumber="1" containsInteger="1" count="3">
        <s v="Movie"/>
        <m/>
        <n v="1"/>
      </sharedItems>
    </cacheField>
    <cacheField name="16">
      <sharedItems containsBlank="1" containsMixedTypes="1" containsNumber="1" containsInteger="1" count="3">
        <s v="Effect"/>
        <m/>
        <n v="1"/>
      </sharedItems>
    </cacheField>
    <cacheField name="17">
      <sharedItems containsBlank="1" containsMixedTypes="1" containsNumber="1" containsInteger="1" count="3">
        <s v="Time"/>
        <m/>
        <n v="1"/>
      </sharedItems>
    </cacheField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  <cacheField name="คณะ">
      <sharedItems containsBlank="1" containsMixedTypes="0" count="5">
        <m/>
        <s v="1"/>
        <s v="5"/>
        <s v="8"/>
        <s v="3"/>
      </sharedItems>
    </cacheField>
  </cacheFields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Y65" sheet="ผล"/>
  </cacheSource>
  <cacheFields count="21">
    <cacheField name="มีคอม">
      <sharedItems containsBlank="1" containsMixedTypes="0" count="4">
        <m/>
        <s v="pc"/>
        <s v="notebook"/>
        <s v="none"/>
      </sharedItems>
    </cacheField>
    <cacheField name="1">
      <sharedItems containsMixedTypes="1" containsNumber="1" containsInteger="1" count="2">
        <s v="Blank"/>
        <n v="1"/>
      </sharedItems>
    </cacheField>
    <cacheField name="2">
      <sharedItems containsBlank="1" containsMixedTypes="1" containsNumber="1" containsInteger="1" count="3">
        <s v="Template"/>
        <n v="1"/>
        <m/>
      </sharedItems>
    </cacheField>
    <cacheField name="3">
      <sharedItems containsBlank="1" containsMixedTypes="1" containsNumber="1" containsInteger="1" count="3">
        <s v="Format"/>
        <n v="1"/>
        <m/>
      </sharedItems>
    </cacheField>
    <cacheField name="4">
      <sharedItems containsBlank="1" containsMixedTypes="1" containsNumber="1" containsInteger="1" count="3">
        <s v="Wordart"/>
        <n v="1"/>
        <m/>
      </sharedItems>
    </cacheField>
    <cacheField name="5">
      <sharedItems containsBlank="1" containsMixedTypes="1" containsNumber="1" containsInteger="1" count="3">
        <s v="Menu bar"/>
        <m/>
        <n v="1"/>
      </sharedItems>
    </cacheField>
    <cacheField name="6">
      <sharedItems containsBlank="1" containsMixedTypes="1" containsNumber="1" containsInteger="1" count="3">
        <s v="Toolbox"/>
        <m/>
        <n v="1"/>
      </sharedItems>
    </cacheField>
    <cacheField name="7">
      <sharedItems containsBlank="1" containsMixedTypes="1" containsNumber="1" containsInteger="1" count="3">
        <s v="Layout"/>
        <m/>
        <n v="1"/>
      </sharedItems>
    </cacheField>
    <cacheField name="8">
      <sharedItems containsBlank="1" containsMixedTypes="1" containsNumber="1" containsInteger="1" count="3">
        <s v="Drawing"/>
        <m/>
        <n v="1"/>
      </sharedItems>
    </cacheField>
    <cacheField name="9">
      <sharedItems containsBlank="1" containsMixedTypes="1" containsNumber="1" containsInteger="1" count="3">
        <s v="Clipart"/>
        <m/>
        <n v="1"/>
      </sharedItems>
    </cacheField>
    <cacheField name="10">
      <sharedItems containsBlank="1" containsMixedTypes="1" containsNumber="1" containsInteger="1" count="3">
        <s v="Table"/>
        <m/>
        <n v="1"/>
      </sharedItems>
    </cacheField>
    <cacheField name="11">
      <sharedItems containsBlank="1" containsMixedTypes="1" containsNumber="1" containsInteger="1" count="3">
        <s v="Chart"/>
        <m/>
        <n v="1"/>
      </sharedItems>
    </cacheField>
    <cacheField name="12">
      <sharedItems containsBlank="1" containsMixedTypes="1" containsNumber="1" containsInteger="1" count="3">
        <s v="Org."/>
        <m/>
        <n v="1"/>
      </sharedItems>
    </cacheField>
    <cacheField name="13">
      <sharedItems containsBlank="1" containsMixedTypes="1" containsNumber="1" containsInteger="1" count="3">
        <s v="Master"/>
        <m/>
        <n v="1"/>
      </sharedItems>
    </cacheField>
    <cacheField name="14">
      <sharedItems containsBlank="1" containsMixedTypes="1" containsNumber="1" containsInteger="1" count="3">
        <s v="Link"/>
        <m/>
        <n v="1"/>
      </sharedItems>
    </cacheField>
    <cacheField name="15">
      <sharedItems containsBlank="1" containsMixedTypes="1" containsNumber="1" containsInteger="1" count="3">
        <s v="Movie"/>
        <m/>
        <n v="1"/>
      </sharedItems>
    </cacheField>
    <cacheField name="16">
      <sharedItems containsBlank="1" containsMixedTypes="1" containsNumber="1" containsInteger="1" count="3">
        <s v="Effect"/>
        <m/>
        <n v="1"/>
      </sharedItems>
    </cacheField>
    <cacheField name="17">
      <sharedItems containsBlank="1" containsMixedTypes="1" containsNumber="1" containsInteger="1" count="3">
        <s v="Time"/>
        <m/>
        <n v="1"/>
      </sharedItems>
    </cacheField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  <cacheField name="คณะ">
      <sharedItems containsBlank="1" containsMixedTypes="0" count="5">
        <m/>
        <s v="1"/>
        <s v="5"/>
        <s v="8"/>
        <s v="3"/>
      </sharedItems>
    </cacheField>
    <cacheField name="know">
      <sharedItems containsString="0" containsBlank="1" containsMixedTypes="0" containsNumber="1" containsInteger="1" count="3">
        <m/>
        <n v="0"/>
        <n v="1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Cache/pivotCacheRecords4.xml><?xml version="1.0" encoding="utf-8"?>
<pivotCacheRecords xmlns="http://schemas.openxmlformats.org/spreadsheetml/2006/main" xmlns:r="http://schemas.openxmlformats.org/officeDocument/2006/relationships" count="0"/>
</file>

<file path=xl/pivotCache/pivotCacheRecords5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pivotTable1.xml><?xml version="1.0" encoding="utf-8"?>
<pivotTableDefinition xmlns="http://schemas.openxmlformats.org/spreadsheetml/2006/main" name="PivotTable2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98:F104" firstHeaderRow="2" firstDataRow="2" firstDataCol="1"/>
  <pivotFields count="1">
    <pivotField axis="axisRow" dataField="1" compact="0" outline="0" subtotalTop="0" showAll="0">
      <items count="5">
        <item x="3"/>
        <item x="2"/>
        <item x="1"/>
        <item x="0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75:F93" firstHeaderRow="2" firstDataRow="2" firstDataCol="1"/>
  <pivotFields count="1">
    <pivotField axis="axisRow" dataField="1" compact="0" outline="0" subtotalTop="0" showAll="0">
      <items count="17">
        <item x="14"/>
        <item x="5"/>
        <item x="8"/>
        <item x="1"/>
        <item x="3"/>
        <item x="6"/>
        <item x="15"/>
        <item x="2"/>
        <item x="13"/>
        <item x="7"/>
        <item x="10"/>
        <item x="9"/>
        <item x="11"/>
        <item x="12"/>
        <item x="4"/>
        <item x="0"/>
        <item t="default"/>
      </items>
    </pivotField>
  </pivotFields>
  <rowFields count="1">
    <field x="0"/>
  </rowFields>
  <row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 t="grand">
      <x/>
    </i>
  </rowItems>
  <colItems count="1">
    <i/>
  </colItems>
  <dataFields count="1">
    <dataField name="Count of total" fld="0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3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08:F114" firstHeaderRow="2" firstDataRow="2" firstDataCol="1"/>
  <pivotFields count="1">
    <pivotField axis="axisRow" dataField="1" compact="0" outline="0" subtotalTop="0" showAll="0">
      <items count="5">
        <item x="0"/>
        <item x="3"/>
        <item x="1"/>
        <item x="2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คณะ" fld="0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4" cacheId="4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18:J125" firstHeaderRow="1" firstDataRow="2" firstDataCol="1"/>
  <pivotFields count="20">
    <pivotField axis="axisCol" dataField="1" compact="0" outline="0" subtotalTop="0" showAll="0">
      <items count="5">
        <item x="3"/>
        <item x="2"/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6">
        <item x="1"/>
        <item x="4"/>
        <item x="2"/>
        <item x="3"/>
        <item x="0"/>
        <item t="default"/>
      </items>
    </pivotField>
  </pivotFields>
  <rowFields count="1">
    <field x="19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0"/>
  </colFields>
  <colItems count="5">
    <i>
      <x/>
    </i>
    <i>
      <x v="1"/>
    </i>
    <i>
      <x v="2"/>
    </i>
    <i>
      <x v="3"/>
    </i>
    <i t="grand">
      <x/>
    </i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5" cacheId="5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28:I134" firstHeaderRow="1" firstDataRow="2" firstDataCol="1"/>
  <pivotFields count="21">
    <pivotField axis="axisRow" dataField="1" compact="0" outline="0" subtotalTop="0" showAll="0">
      <items count="5">
        <item x="3"/>
        <item x="2"/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Col" compact="0" outline="0" subtotalTop="0" showAll="0">
      <items count="4">
        <item x="1"/>
        <item x="2"/>
        <item x="0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Fields count="1">
    <field x="20"/>
  </colFields>
  <colItems count="4">
    <i>
      <x/>
    </i>
    <i>
      <x v="1"/>
    </i>
    <i>
      <x v="2"/>
    </i>
    <i t="grand">
      <x/>
    </i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Relationship Id="rId5" Type="http://schemas.openxmlformats.org/officeDocument/2006/relationships/pivotTable" Target="../pivotTables/pivotTable4.xml" /><Relationship Id="rId6" Type="http://schemas.openxmlformats.org/officeDocument/2006/relationships/pivotTable" Target="../pivotTables/pivotTable5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34"/>
  <sheetViews>
    <sheetView tabSelected="1" workbookViewId="0" topLeftCell="H16">
      <selection activeCell="W39" sqref="W39"/>
    </sheetView>
  </sheetViews>
  <sheetFormatPr defaultColWidth="9.140625" defaultRowHeight="12.75"/>
  <cols>
    <col min="1" max="1" width="5.421875" style="0" customWidth="1"/>
    <col min="2" max="2" width="4.7109375" style="0" customWidth="1"/>
    <col min="3" max="4" width="4.8515625" style="0" customWidth="1"/>
    <col min="5" max="5" width="8.57421875" style="0" customWidth="1"/>
    <col min="6" max="8" width="7.421875" style="0" customWidth="1"/>
    <col min="9" max="10" width="10.57421875" style="0" customWidth="1"/>
    <col min="11" max="22" width="6.00390625" style="0" customWidth="1"/>
    <col min="23" max="23" width="5.140625" style="0" customWidth="1"/>
    <col min="24" max="25" width="3.28125" style="0" customWidth="1"/>
  </cols>
  <sheetData>
    <row r="1" ht="15.75">
      <c r="A1" s="2" t="s">
        <v>0</v>
      </c>
    </row>
    <row r="2" ht="15.75">
      <c r="A2" s="2" t="s">
        <v>1</v>
      </c>
    </row>
    <row r="3" ht="16.5" thickBot="1">
      <c r="A3" s="2" t="s">
        <v>24</v>
      </c>
    </row>
    <row r="4" spans="1:25" ht="12.75">
      <c r="A4" s="79" t="s">
        <v>2</v>
      </c>
      <c r="B4" s="85" t="s">
        <v>3</v>
      </c>
      <c r="C4" s="85" t="s">
        <v>4</v>
      </c>
      <c r="D4" s="85" t="s">
        <v>37</v>
      </c>
      <c r="E4" s="87" t="s">
        <v>5</v>
      </c>
      <c r="F4" s="37">
        <v>1</v>
      </c>
      <c r="G4" s="38">
        <v>2</v>
      </c>
      <c r="H4" s="38">
        <v>3</v>
      </c>
      <c r="I4" s="38">
        <v>4</v>
      </c>
      <c r="J4" s="38">
        <v>5</v>
      </c>
      <c r="K4" s="38">
        <v>6</v>
      </c>
      <c r="L4" s="38">
        <v>7</v>
      </c>
      <c r="M4" s="38">
        <v>8</v>
      </c>
      <c r="N4" s="38">
        <v>9</v>
      </c>
      <c r="O4" s="38">
        <v>10</v>
      </c>
      <c r="P4" s="38">
        <v>11</v>
      </c>
      <c r="Q4" s="38">
        <v>12</v>
      </c>
      <c r="R4" s="38">
        <v>13</v>
      </c>
      <c r="S4" s="38">
        <v>14</v>
      </c>
      <c r="T4" s="38">
        <v>15</v>
      </c>
      <c r="U4" s="38">
        <v>16</v>
      </c>
      <c r="V4" s="38">
        <v>17</v>
      </c>
      <c r="W4" s="83" t="s">
        <v>27</v>
      </c>
      <c r="X4" s="81" t="s">
        <v>37</v>
      </c>
      <c r="Y4" s="82" t="s">
        <v>46</v>
      </c>
    </row>
    <row r="5" spans="1:25" ht="13.5" thickBot="1">
      <c r="A5" s="80"/>
      <c r="B5" s="86"/>
      <c r="C5" s="86"/>
      <c r="D5" s="86"/>
      <c r="E5" s="88"/>
      <c r="F5" s="40" t="s">
        <v>26</v>
      </c>
      <c r="G5" s="41" t="s">
        <v>6</v>
      </c>
      <c r="H5" s="41" t="s">
        <v>20</v>
      </c>
      <c r="I5" s="41" t="s">
        <v>7</v>
      </c>
      <c r="J5" s="42" t="s">
        <v>8</v>
      </c>
      <c r="K5" s="42" t="s">
        <v>9</v>
      </c>
      <c r="L5" s="42" t="s">
        <v>10</v>
      </c>
      <c r="M5" s="42" t="s">
        <v>12</v>
      </c>
      <c r="N5" s="42" t="s">
        <v>25</v>
      </c>
      <c r="O5" s="42" t="s">
        <v>13</v>
      </c>
      <c r="P5" s="43" t="s">
        <v>14</v>
      </c>
      <c r="Q5" s="43" t="s">
        <v>15</v>
      </c>
      <c r="R5" s="44" t="s">
        <v>16</v>
      </c>
      <c r="S5" s="44" t="s">
        <v>17</v>
      </c>
      <c r="T5" s="44" t="s">
        <v>11</v>
      </c>
      <c r="U5" s="44" t="s">
        <v>18</v>
      </c>
      <c r="V5" s="45" t="s">
        <v>19</v>
      </c>
      <c r="W5" s="84"/>
      <c r="X5" s="81"/>
      <c r="Y5" s="82"/>
    </row>
    <row r="6" spans="1:25" ht="12" customHeight="1">
      <c r="A6">
        <v>1</v>
      </c>
      <c r="B6" s="3">
        <v>1</v>
      </c>
      <c r="C6" s="4">
        <v>1036</v>
      </c>
      <c r="D6" s="4" t="s">
        <v>41</v>
      </c>
      <c r="E6" s="5" t="s">
        <v>21</v>
      </c>
      <c r="F6" s="47">
        <v>1</v>
      </c>
      <c r="G6" s="48">
        <v>1</v>
      </c>
      <c r="H6" s="48">
        <v>1</v>
      </c>
      <c r="I6" s="48">
        <v>1</v>
      </c>
      <c r="J6" s="47"/>
      <c r="K6" s="48"/>
      <c r="L6" s="48"/>
      <c r="M6" s="48"/>
      <c r="N6" s="48"/>
      <c r="O6" s="39"/>
      <c r="P6" s="47"/>
      <c r="Q6" s="39"/>
      <c r="R6" s="48"/>
      <c r="S6" s="48"/>
      <c r="T6" s="48"/>
      <c r="U6" s="48"/>
      <c r="V6" s="48"/>
      <c r="W6" s="46">
        <f>SUM(F6:V6)</f>
        <v>4</v>
      </c>
      <c r="X6" t="str">
        <f>LEFT(C6,1)</f>
        <v>1</v>
      </c>
      <c r="Y6">
        <f>IF(W6&gt;=9,1,0)</f>
        <v>0</v>
      </c>
    </row>
    <row r="7" spans="1:25" ht="12" customHeight="1">
      <c r="A7">
        <v>2</v>
      </c>
      <c r="B7" s="3">
        <v>1</v>
      </c>
      <c r="C7" s="4">
        <v>1035</v>
      </c>
      <c r="D7" s="4" t="s">
        <v>41</v>
      </c>
      <c r="E7" s="5" t="s">
        <v>22</v>
      </c>
      <c r="F7" s="49">
        <v>1</v>
      </c>
      <c r="G7" s="18">
        <v>1</v>
      </c>
      <c r="H7" s="18">
        <v>1</v>
      </c>
      <c r="I7" s="18">
        <v>1</v>
      </c>
      <c r="J7" s="49">
        <v>1</v>
      </c>
      <c r="K7" s="18"/>
      <c r="L7" s="18">
        <v>1</v>
      </c>
      <c r="M7" s="18">
        <v>1</v>
      </c>
      <c r="N7" s="18">
        <v>1</v>
      </c>
      <c r="O7" s="50"/>
      <c r="P7" s="49"/>
      <c r="Q7" s="50"/>
      <c r="R7" s="18"/>
      <c r="S7" s="18"/>
      <c r="T7" s="18"/>
      <c r="U7" s="18"/>
      <c r="V7" s="18"/>
      <c r="W7" s="54">
        <f aca="true" t="shared" si="0" ref="W7:W65">SUM(F7:V7)</f>
        <v>8</v>
      </c>
      <c r="X7" t="str">
        <f aca="true" t="shared" si="1" ref="X7:X65">LEFT(C7,1)</f>
        <v>1</v>
      </c>
      <c r="Y7">
        <f aca="true" t="shared" si="2" ref="Y7:Y65">IF(W7&gt;=9,1,0)</f>
        <v>0</v>
      </c>
    </row>
    <row r="8" spans="1:25" ht="12" customHeight="1">
      <c r="A8">
        <v>3</v>
      </c>
      <c r="B8" s="3">
        <v>1</v>
      </c>
      <c r="C8" s="4">
        <v>5006</v>
      </c>
      <c r="D8" s="4" t="s">
        <v>43</v>
      </c>
      <c r="E8" s="5" t="s">
        <v>21</v>
      </c>
      <c r="F8" s="49">
        <v>1</v>
      </c>
      <c r="G8" s="18">
        <v>1</v>
      </c>
      <c r="H8" s="18">
        <v>1</v>
      </c>
      <c r="I8" s="18">
        <v>1</v>
      </c>
      <c r="J8" s="49"/>
      <c r="K8" s="18"/>
      <c r="L8" s="18"/>
      <c r="M8" s="18"/>
      <c r="N8" s="18">
        <v>1</v>
      </c>
      <c r="O8" s="50"/>
      <c r="P8" s="49"/>
      <c r="Q8" s="50"/>
      <c r="R8" s="18"/>
      <c r="S8" s="18"/>
      <c r="T8" s="18"/>
      <c r="U8" s="18"/>
      <c r="V8" s="18"/>
      <c r="W8" s="54">
        <f t="shared" si="0"/>
        <v>5</v>
      </c>
      <c r="X8" t="str">
        <f t="shared" si="1"/>
        <v>5</v>
      </c>
      <c r="Y8">
        <f t="shared" si="2"/>
        <v>0</v>
      </c>
    </row>
    <row r="9" spans="1:25" ht="12" customHeight="1">
      <c r="A9">
        <v>4</v>
      </c>
      <c r="B9" s="3">
        <v>1</v>
      </c>
      <c r="C9" s="4">
        <v>5002</v>
      </c>
      <c r="D9" s="4" t="s">
        <v>43</v>
      </c>
      <c r="E9" s="5" t="s">
        <v>23</v>
      </c>
      <c r="F9" s="49">
        <v>1</v>
      </c>
      <c r="G9" s="18">
        <v>1</v>
      </c>
      <c r="H9" s="18">
        <v>1</v>
      </c>
      <c r="I9" s="18">
        <v>1</v>
      </c>
      <c r="J9" s="49">
        <v>1</v>
      </c>
      <c r="K9" s="18">
        <v>1</v>
      </c>
      <c r="L9" s="18">
        <v>1</v>
      </c>
      <c r="M9" s="18">
        <v>1</v>
      </c>
      <c r="N9" s="18">
        <v>1</v>
      </c>
      <c r="O9" s="50">
        <v>1</v>
      </c>
      <c r="P9" s="49">
        <v>1</v>
      </c>
      <c r="Q9" s="50">
        <v>1</v>
      </c>
      <c r="R9" s="18">
        <v>1</v>
      </c>
      <c r="S9" s="18"/>
      <c r="T9" s="18"/>
      <c r="U9" s="18">
        <v>1</v>
      </c>
      <c r="V9" s="18">
        <v>1</v>
      </c>
      <c r="W9" s="54">
        <f t="shared" si="0"/>
        <v>15</v>
      </c>
      <c r="X9" t="str">
        <f t="shared" si="1"/>
        <v>5</v>
      </c>
      <c r="Y9">
        <f t="shared" si="2"/>
        <v>1</v>
      </c>
    </row>
    <row r="10" spans="1:25" ht="12" customHeight="1">
      <c r="A10">
        <v>5</v>
      </c>
      <c r="B10" s="3">
        <v>1</v>
      </c>
      <c r="C10" s="4">
        <v>5009</v>
      </c>
      <c r="D10" s="4" t="s">
        <v>43</v>
      </c>
      <c r="E10" s="5" t="s">
        <v>22</v>
      </c>
      <c r="F10" s="49">
        <v>1</v>
      </c>
      <c r="G10" s="18">
        <v>1</v>
      </c>
      <c r="H10" s="18"/>
      <c r="I10" s="18"/>
      <c r="J10" s="49"/>
      <c r="K10" s="18"/>
      <c r="L10" s="18"/>
      <c r="M10" s="18"/>
      <c r="N10" s="18"/>
      <c r="O10" s="50"/>
      <c r="P10" s="49"/>
      <c r="Q10" s="50"/>
      <c r="R10" s="18"/>
      <c r="S10" s="18"/>
      <c r="T10" s="18"/>
      <c r="U10" s="18"/>
      <c r="V10" s="18"/>
      <c r="W10" s="54">
        <f t="shared" si="0"/>
        <v>2</v>
      </c>
      <c r="X10" t="str">
        <f t="shared" si="1"/>
        <v>5</v>
      </c>
      <c r="Y10">
        <f t="shared" si="2"/>
        <v>0</v>
      </c>
    </row>
    <row r="11" spans="1:25" ht="12" customHeight="1">
      <c r="A11">
        <v>6</v>
      </c>
      <c r="B11" s="3">
        <v>1</v>
      </c>
      <c r="C11" s="4">
        <v>5007</v>
      </c>
      <c r="D11" s="4" t="s">
        <v>43</v>
      </c>
      <c r="E11" s="5" t="s">
        <v>22</v>
      </c>
      <c r="F11" s="49">
        <v>1</v>
      </c>
      <c r="G11" s="18">
        <v>1</v>
      </c>
      <c r="H11" s="18"/>
      <c r="I11" s="18"/>
      <c r="J11" s="49"/>
      <c r="K11" s="18"/>
      <c r="L11" s="18"/>
      <c r="M11" s="18"/>
      <c r="N11" s="18"/>
      <c r="O11" s="50"/>
      <c r="P11" s="49"/>
      <c r="Q11" s="50"/>
      <c r="R11" s="18"/>
      <c r="S11" s="18"/>
      <c r="T11" s="18"/>
      <c r="U11" s="18"/>
      <c r="V11" s="18"/>
      <c r="W11" s="54">
        <f t="shared" si="0"/>
        <v>2</v>
      </c>
      <c r="X11" t="str">
        <f t="shared" si="1"/>
        <v>5</v>
      </c>
      <c r="Y11">
        <f t="shared" si="2"/>
        <v>0</v>
      </c>
    </row>
    <row r="12" spans="1:25" ht="12" customHeight="1" thickBot="1">
      <c r="A12">
        <v>7</v>
      </c>
      <c r="B12" s="6">
        <v>1</v>
      </c>
      <c r="C12" s="7">
        <v>5012</v>
      </c>
      <c r="D12" s="7" t="s">
        <v>43</v>
      </c>
      <c r="E12" s="8" t="s">
        <v>21</v>
      </c>
      <c r="F12" s="49">
        <v>1</v>
      </c>
      <c r="G12" s="18">
        <v>1</v>
      </c>
      <c r="H12" s="18">
        <v>1</v>
      </c>
      <c r="I12" s="18"/>
      <c r="J12" s="49">
        <v>1</v>
      </c>
      <c r="K12" s="18">
        <v>1</v>
      </c>
      <c r="L12" s="18"/>
      <c r="M12" s="18"/>
      <c r="N12" s="18">
        <v>1</v>
      </c>
      <c r="O12" s="50"/>
      <c r="P12" s="49"/>
      <c r="Q12" s="50"/>
      <c r="R12" s="18"/>
      <c r="S12" s="18"/>
      <c r="T12" s="18"/>
      <c r="U12" s="18"/>
      <c r="V12" s="18"/>
      <c r="W12" s="54">
        <f t="shared" si="0"/>
        <v>6</v>
      </c>
      <c r="X12" t="str">
        <f t="shared" si="1"/>
        <v>5</v>
      </c>
      <c r="Y12">
        <f t="shared" si="2"/>
        <v>0</v>
      </c>
    </row>
    <row r="13" spans="1:25" ht="12" customHeight="1">
      <c r="A13">
        <v>8</v>
      </c>
      <c r="B13" s="9">
        <v>2</v>
      </c>
      <c r="C13" s="10">
        <v>8048</v>
      </c>
      <c r="D13" s="10" t="s">
        <v>44</v>
      </c>
      <c r="E13" s="11" t="s">
        <v>22</v>
      </c>
      <c r="F13" s="49">
        <v>1</v>
      </c>
      <c r="G13" s="18">
        <v>1</v>
      </c>
      <c r="H13" s="18">
        <v>1</v>
      </c>
      <c r="I13" s="18"/>
      <c r="J13" s="49">
        <v>1</v>
      </c>
      <c r="K13" s="18">
        <v>1</v>
      </c>
      <c r="L13" s="18">
        <v>1</v>
      </c>
      <c r="M13" s="18">
        <v>1</v>
      </c>
      <c r="N13" s="18">
        <v>1</v>
      </c>
      <c r="O13" s="50">
        <v>1</v>
      </c>
      <c r="P13" s="49"/>
      <c r="Q13" s="50"/>
      <c r="R13" s="18">
        <v>1</v>
      </c>
      <c r="S13" s="18"/>
      <c r="T13" s="18"/>
      <c r="U13" s="18"/>
      <c r="V13" s="18"/>
      <c r="W13" s="54">
        <f t="shared" si="0"/>
        <v>10</v>
      </c>
      <c r="X13" t="str">
        <f t="shared" si="1"/>
        <v>8</v>
      </c>
      <c r="Y13">
        <f t="shared" si="2"/>
        <v>1</v>
      </c>
    </row>
    <row r="14" spans="1:25" ht="12" customHeight="1">
      <c r="A14">
        <v>9</v>
      </c>
      <c r="B14" s="12">
        <v>2</v>
      </c>
      <c r="C14" s="13">
        <v>8008</v>
      </c>
      <c r="D14" s="13" t="s">
        <v>44</v>
      </c>
      <c r="E14" s="14" t="s">
        <v>22</v>
      </c>
      <c r="F14" s="49">
        <v>1</v>
      </c>
      <c r="G14" s="18">
        <v>1</v>
      </c>
      <c r="H14" s="18"/>
      <c r="I14" s="18"/>
      <c r="J14" s="49"/>
      <c r="K14" s="18"/>
      <c r="L14" s="18"/>
      <c r="M14" s="18"/>
      <c r="N14" s="18"/>
      <c r="O14" s="50"/>
      <c r="P14" s="49"/>
      <c r="Q14" s="50"/>
      <c r="R14" s="18"/>
      <c r="S14" s="18"/>
      <c r="T14" s="18"/>
      <c r="U14" s="18"/>
      <c r="V14" s="18"/>
      <c r="W14" s="54">
        <f t="shared" si="0"/>
        <v>2</v>
      </c>
      <c r="X14" t="str">
        <f t="shared" si="1"/>
        <v>8</v>
      </c>
      <c r="Y14">
        <f t="shared" si="2"/>
        <v>0</v>
      </c>
    </row>
    <row r="15" spans="1:25" ht="12" customHeight="1">
      <c r="A15">
        <v>10</v>
      </c>
      <c r="B15" s="12">
        <v>2</v>
      </c>
      <c r="C15" s="13">
        <v>8033</v>
      </c>
      <c r="D15" s="13" t="s">
        <v>44</v>
      </c>
      <c r="E15" s="14" t="s">
        <v>21</v>
      </c>
      <c r="F15" s="49">
        <v>1</v>
      </c>
      <c r="G15" s="18">
        <v>1</v>
      </c>
      <c r="H15" s="18">
        <v>1</v>
      </c>
      <c r="I15" s="18"/>
      <c r="J15" s="49"/>
      <c r="K15" s="18"/>
      <c r="L15" s="18"/>
      <c r="M15" s="18"/>
      <c r="N15" s="18"/>
      <c r="O15" s="50"/>
      <c r="P15" s="49"/>
      <c r="Q15" s="50"/>
      <c r="R15" s="18"/>
      <c r="S15" s="18"/>
      <c r="T15" s="18"/>
      <c r="U15" s="18"/>
      <c r="V15" s="18"/>
      <c r="W15" s="54">
        <f t="shared" si="0"/>
        <v>3</v>
      </c>
      <c r="X15" t="str">
        <f t="shared" si="1"/>
        <v>8</v>
      </c>
      <c r="Y15">
        <f t="shared" si="2"/>
        <v>0</v>
      </c>
    </row>
    <row r="16" spans="1:25" ht="12" customHeight="1">
      <c r="A16">
        <v>11</v>
      </c>
      <c r="B16" s="12">
        <v>2</v>
      </c>
      <c r="C16" s="13">
        <v>8012</v>
      </c>
      <c r="D16" s="13" t="s">
        <v>44</v>
      </c>
      <c r="E16" s="14" t="s">
        <v>21</v>
      </c>
      <c r="F16" s="49">
        <v>1</v>
      </c>
      <c r="G16" s="18">
        <v>1</v>
      </c>
      <c r="H16" s="18">
        <v>1</v>
      </c>
      <c r="I16" s="18">
        <v>1</v>
      </c>
      <c r="J16" s="49">
        <v>1</v>
      </c>
      <c r="K16" s="18">
        <v>1</v>
      </c>
      <c r="L16" s="18">
        <v>1</v>
      </c>
      <c r="M16" s="18"/>
      <c r="N16" s="18"/>
      <c r="O16" s="50"/>
      <c r="P16" s="49"/>
      <c r="Q16" s="50"/>
      <c r="R16" s="18">
        <v>1</v>
      </c>
      <c r="S16" s="18">
        <v>1</v>
      </c>
      <c r="T16" s="18">
        <v>1</v>
      </c>
      <c r="U16" s="18">
        <v>1</v>
      </c>
      <c r="V16" s="18">
        <v>1</v>
      </c>
      <c r="W16" s="54">
        <f t="shared" si="0"/>
        <v>12</v>
      </c>
      <c r="X16" t="str">
        <f t="shared" si="1"/>
        <v>8</v>
      </c>
      <c r="Y16">
        <f t="shared" si="2"/>
        <v>1</v>
      </c>
    </row>
    <row r="17" spans="1:25" ht="12" customHeight="1">
      <c r="A17">
        <v>12</v>
      </c>
      <c r="B17" s="12">
        <v>2</v>
      </c>
      <c r="C17" s="13">
        <v>8077</v>
      </c>
      <c r="D17" s="13" t="s">
        <v>44</v>
      </c>
      <c r="E17" s="14" t="s">
        <v>23</v>
      </c>
      <c r="F17" s="49">
        <v>1</v>
      </c>
      <c r="G17" s="18">
        <v>1</v>
      </c>
      <c r="H17" s="18">
        <v>1</v>
      </c>
      <c r="I17" s="18">
        <v>1</v>
      </c>
      <c r="J17" s="49">
        <v>1</v>
      </c>
      <c r="K17" s="18">
        <v>1</v>
      </c>
      <c r="L17" s="18">
        <v>1</v>
      </c>
      <c r="M17" s="18">
        <v>1</v>
      </c>
      <c r="N17" s="18">
        <v>1</v>
      </c>
      <c r="O17" s="50">
        <v>1</v>
      </c>
      <c r="P17" s="49">
        <v>1</v>
      </c>
      <c r="Q17" s="50"/>
      <c r="R17" s="18"/>
      <c r="S17" s="18"/>
      <c r="T17" s="18"/>
      <c r="U17" s="18"/>
      <c r="V17" s="18"/>
      <c r="W17" s="54">
        <f t="shared" si="0"/>
        <v>11</v>
      </c>
      <c r="X17" t="str">
        <f t="shared" si="1"/>
        <v>8</v>
      </c>
      <c r="Y17">
        <f t="shared" si="2"/>
        <v>1</v>
      </c>
    </row>
    <row r="18" spans="1:25" ht="12" customHeight="1">
      <c r="A18">
        <v>13</v>
      </c>
      <c r="B18" s="12">
        <v>2</v>
      </c>
      <c r="C18" s="13">
        <v>8025</v>
      </c>
      <c r="D18" s="13" t="s">
        <v>44</v>
      </c>
      <c r="E18" s="14" t="s">
        <v>23</v>
      </c>
      <c r="F18" s="49">
        <v>1</v>
      </c>
      <c r="G18" s="18">
        <v>1</v>
      </c>
      <c r="H18" s="18">
        <v>1</v>
      </c>
      <c r="I18" s="18">
        <v>1</v>
      </c>
      <c r="J18" s="49">
        <v>1</v>
      </c>
      <c r="K18" s="18">
        <v>1</v>
      </c>
      <c r="L18" s="18">
        <v>1</v>
      </c>
      <c r="M18" s="18">
        <v>1</v>
      </c>
      <c r="N18" s="18">
        <v>1</v>
      </c>
      <c r="O18" s="50">
        <v>1</v>
      </c>
      <c r="P18" s="49">
        <v>1</v>
      </c>
      <c r="Q18" s="50"/>
      <c r="R18" s="18">
        <v>1</v>
      </c>
      <c r="S18" s="18"/>
      <c r="T18" s="18">
        <v>1</v>
      </c>
      <c r="U18" s="18"/>
      <c r="V18" s="18"/>
      <c r="W18" s="54">
        <f t="shared" si="0"/>
        <v>13</v>
      </c>
      <c r="X18" t="str">
        <f t="shared" si="1"/>
        <v>8</v>
      </c>
      <c r="Y18">
        <f t="shared" si="2"/>
        <v>1</v>
      </c>
    </row>
    <row r="19" spans="1:25" ht="12" customHeight="1">
      <c r="A19">
        <v>14</v>
      </c>
      <c r="B19" s="12">
        <v>2</v>
      </c>
      <c r="C19" s="13">
        <v>1021</v>
      </c>
      <c r="D19" s="13" t="s">
        <v>41</v>
      </c>
      <c r="E19" s="14" t="s">
        <v>22</v>
      </c>
      <c r="F19" s="49">
        <v>1</v>
      </c>
      <c r="G19" s="18">
        <v>1</v>
      </c>
      <c r="H19" s="18">
        <v>1</v>
      </c>
      <c r="I19" s="18"/>
      <c r="J19" s="49">
        <v>1</v>
      </c>
      <c r="K19" s="18">
        <v>1</v>
      </c>
      <c r="L19" s="18">
        <v>1</v>
      </c>
      <c r="M19" s="18">
        <v>1</v>
      </c>
      <c r="N19" s="18">
        <v>1</v>
      </c>
      <c r="O19" s="50"/>
      <c r="P19" s="49"/>
      <c r="Q19" s="50"/>
      <c r="R19" s="18"/>
      <c r="S19" s="18"/>
      <c r="T19" s="18"/>
      <c r="U19" s="18"/>
      <c r="V19" s="18"/>
      <c r="W19" s="54">
        <f t="shared" si="0"/>
        <v>8</v>
      </c>
      <c r="X19" t="str">
        <f t="shared" si="1"/>
        <v>1</v>
      </c>
      <c r="Y19">
        <f t="shared" si="2"/>
        <v>0</v>
      </c>
    </row>
    <row r="20" spans="1:25" ht="12" customHeight="1">
      <c r="A20">
        <v>15</v>
      </c>
      <c r="B20" s="12">
        <v>2</v>
      </c>
      <c r="C20" s="13">
        <v>8031</v>
      </c>
      <c r="D20" s="13" t="s">
        <v>44</v>
      </c>
      <c r="E20" s="14" t="s">
        <v>22</v>
      </c>
      <c r="F20" s="49">
        <v>1</v>
      </c>
      <c r="G20" s="18">
        <v>1</v>
      </c>
      <c r="H20" s="18">
        <v>1</v>
      </c>
      <c r="I20" s="18">
        <v>1</v>
      </c>
      <c r="J20" s="49">
        <v>1</v>
      </c>
      <c r="K20" s="18">
        <v>1</v>
      </c>
      <c r="L20" s="18">
        <v>1</v>
      </c>
      <c r="M20" s="18">
        <v>1</v>
      </c>
      <c r="N20" s="18">
        <v>1</v>
      </c>
      <c r="O20" s="50"/>
      <c r="P20" s="49">
        <v>1</v>
      </c>
      <c r="Q20" s="50"/>
      <c r="R20" s="18"/>
      <c r="S20" s="18"/>
      <c r="T20" s="18"/>
      <c r="U20" s="18"/>
      <c r="V20" s="18"/>
      <c r="W20" s="54">
        <f t="shared" si="0"/>
        <v>10</v>
      </c>
      <c r="X20" t="str">
        <f t="shared" si="1"/>
        <v>8</v>
      </c>
      <c r="Y20">
        <f t="shared" si="2"/>
        <v>1</v>
      </c>
    </row>
    <row r="21" spans="1:25" ht="12" customHeight="1">
      <c r="A21">
        <v>16</v>
      </c>
      <c r="B21" s="12">
        <v>2</v>
      </c>
      <c r="C21" s="13">
        <v>5064</v>
      </c>
      <c r="D21" s="13" t="s">
        <v>43</v>
      </c>
      <c r="E21" s="14" t="s">
        <v>21</v>
      </c>
      <c r="F21" s="49">
        <v>1</v>
      </c>
      <c r="G21" s="18"/>
      <c r="H21" s="18">
        <v>1</v>
      </c>
      <c r="I21" s="18"/>
      <c r="J21" s="49"/>
      <c r="K21" s="18"/>
      <c r="L21" s="18"/>
      <c r="M21" s="18"/>
      <c r="N21" s="18"/>
      <c r="O21" s="50"/>
      <c r="P21" s="49"/>
      <c r="Q21" s="50"/>
      <c r="R21" s="18"/>
      <c r="S21" s="18"/>
      <c r="T21" s="18"/>
      <c r="U21" s="18"/>
      <c r="V21" s="18"/>
      <c r="W21" s="54">
        <f t="shared" si="0"/>
        <v>2</v>
      </c>
      <c r="X21" t="str">
        <f t="shared" si="1"/>
        <v>5</v>
      </c>
      <c r="Y21">
        <f t="shared" si="2"/>
        <v>0</v>
      </c>
    </row>
    <row r="22" spans="1:25" ht="12" customHeight="1">
      <c r="A22">
        <v>17</v>
      </c>
      <c r="B22" s="12">
        <v>2</v>
      </c>
      <c r="C22" s="13">
        <v>8040</v>
      </c>
      <c r="D22" s="13" t="s">
        <v>44</v>
      </c>
      <c r="E22" s="14" t="s">
        <v>21</v>
      </c>
      <c r="F22" s="49">
        <v>1</v>
      </c>
      <c r="G22" s="18">
        <v>1</v>
      </c>
      <c r="H22" s="18"/>
      <c r="I22" s="18"/>
      <c r="J22" s="49"/>
      <c r="K22" s="18"/>
      <c r="L22" s="18"/>
      <c r="M22" s="18"/>
      <c r="N22" s="18"/>
      <c r="O22" s="50"/>
      <c r="P22" s="49"/>
      <c r="Q22" s="50"/>
      <c r="R22" s="18"/>
      <c r="S22" s="18"/>
      <c r="T22" s="18"/>
      <c r="U22" s="18"/>
      <c r="V22" s="18"/>
      <c r="W22" s="54">
        <f t="shared" si="0"/>
        <v>2</v>
      </c>
      <c r="X22" t="str">
        <f t="shared" si="1"/>
        <v>8</v>
      </c>
      <c r="Y22">
        <f t="shared" si="2"/>
        <v>0</v>
      </c>
    </row>
    <row r="23" spans="1:25" ht="12" customHeight="1">
      <c r="A23">
        <v>18</v>
      </c>
      <c r="B23" s="12">
        <v>2</v>
      </c>
      <c r="C23" s="13">
        <v>8065</v>
      </c>
      <c r="D23" s="13" t="s">
        <v>44</v>
      </c>
      <c r="E23" s="14" t="s">
        <v>22</v>
      </c>
      <c r="F23" s="49">
        <v>1</v>
      </c>
      <c r="G23" s="18">
        <v>1</v>
      </c>
      <c r="H23" s="18"/>
      <c r="I23" s="18"/>
      <c r="J23" s="49"/>
      <c r="K23" s="18"/>
      <c r="L23" s="18"/>
      <c r="M23" s="18"/>
      <c r="N23" s="18"/>
      <c r="O23" s="50"/>
      <c r="P23" s="49"/>
      <c r="Q23" s="50"/>
      <c r="R23" s="18"/>
      <c r="S23" s="18"/>
      <c r="T23" s="18"/>
      <c r="U23" s="18"/>
      <c r="V23" s="18"/>
      <c r="W23" s="54">
        <f t="shared" si="0"/>
        <v>2</v>
      </c>
      <c r="X23" t="str">
        <f t="shared" si="1"/>
        <v>8</v>
      </c>
      <c r="Y23">
        <f t="shared" si="2"/>
        <v>0</v>
      </c>
    </row>
    <row r="24" spans="1:25" ht="12" customHeight="1" thickBot="1">
      <c r="A24">
        <v>19</v>
      </c>
      <c r="B24" s="15">
        <v>2</v>
      </c>
      <c r="C24" s="16">
        <v>8044</v>
      </c>
      <c r="D24" s="16" t="s">
        <v>44</v>
      </c>
      <c r="E24" s="17" t="s">
        <v>22</v>
      </c>
      <c r="F24" s="49">
        <v>1</v>
      </c>
      <c r="G24" s="18">
        <v>1</v>
      </c>
      <c r="H24" s="18">
        <v>1</v>
      </c>
      <c r="I24" s="18">
        <v>1</v>
      </c>
      <c r="J24" s="49">
        <v>1</v>
      </c>
      <c r="K24" s="18">
        <v>1</v>
      </c>
      <c r="L24" s="18">
        <v>1</v>
      </c>
      <c r="M24" s="18">
        <v>1</v>
      </c>
      <c r="N24" s="18">
        <v>1</v>
      </c>
      <c r="O24" s="50">
        <v>1</v>
      </c>
      <c r="P24" s="49">
        <v>1</v>
      </c>
      <c r="Q24" s="50"/>
      <c r="R24" s="18"/>
      <c r="S24" s="18">
        <v>1</v>
      </c>
      <c r="T24" s="18">
        <v>1</v>
      </c>
      <c r="U24" s="18">
        <v>1</v>
      </c>
      <c r="V24" s="18"/>
      <c r="W24" s="54">
        <f t="shared" si="0"/>
        <v>14</v>
      </c>
      <c r="X24" t="str">
        <f t="shared" si="1"/>
        <v>8</v>
      </c>
      <c r="Y24">
        <f t="shared" si="2"/>
        <v>1</v>
      </c>
    </row>
    <row r="25" spans="1:25" ht="12" customHeight="1">
      <c r="A25">
        <v>20</v>
      </c>
      <c r="B25" s="21">
        <v>3</v>
      </c>
      <c r="C25" s="22">
        <v>3017</v>
      </c>
      <c r="D25" s="22" t="s">
        <v>42</v>
      </c>
      <c r="E25" s="23" t="s">
        <v>21</v>
      </c>
      <c r="F25" s="49">
        <v>1</v>
      </c>
      <c r="G25" s="18">
        <v>1</v>
      </c>
      <c r="H25" s="18">
        <v>1</v>
      </c>
      <c r="I25" s="18">
        <v>1</v>
      </c>
      <c r="J25" s="49">
        <v>1</v>
      </c>
      <c r="K25" s="18"/>
      <c r="L25" s="18">
        <v>1</v>
      </c>
      <c r="M25" s="18">
        <v>1</v>
      </c>
      <c r="N25" s="18"/>
      <c r="O25" s="50">
        <v>1</v>
      </c>
      <c r="P25" s="49"/>
      <c r="Q25" s="50"/>
      <c r="R25" s="18"/>
      <c r="S25" s="18"/>
      <c r="T25" s="18"/>
      <c r="U25" s="18">
        <v>1</v>
      </c>
      <c r="V25" s="18">
        <v>1</v>
      </c>
      <c r="W25" s="54">
        <f t="shared" si="0"/>
        <v>10</v>
      </c>
      <c r="X25" t="str">
        <f t="shared" si="1"/>
        <v>3</v>
      </c>
      <c r="Y25">
        <f t="shared" si="2"/>
        <v>1</v>
      </c>
    </row>
    <row r="26" spans="1:25" ht="12" customHeight="1">
      <c r="A26">
        <v>21</v>
      </c>
      <c r="B26" s="24">
        <v>3</v>
      </c>
      <c r="C26" s="19">
        <v>3019</v>
      </c>
      <c r="D26" s="19" t="s">
        <v>42</v>
      </c>
      <c r="E26" s="20" t="s">
        <v>22</v>
      </c>
      <c r="F26" s="49">
        <v>1</v>
      </c>
      <c r="G26" s="18">
        <v>1</v>
      </c>
      <c r="H26" s="18">
        <v>1</v>
      </c>
      <c r="I26" s="18">
        <v>1</v>
      </c>
      <c r="J26" s="49">
        <v>1</v>
      </c>
      <c r="K26" s="18">
        <v>1</v>
      </c>
      <c r="L26" s="18">
        <v>1</v>
      </c>
      <c r="M26" s="18">
        <v>1</v>
      </c>
      <c r="N26" s="18">
        <v>1</v>
      </c>
      <c r="O26" s="50"/>
      <c r="P26" s="49">
        <v>1</v>
      </c>
      <c r="Q26" s="50"/>
      <c r="R26" s="18">
        <v>1</v>
      </c>
      <c r="S26" s="18"/>
      <c r="T26" s="18"/>
      <c r="U26" s="18">
        <v>1</v>
      </c>
      <c r="V26" s="18">
        <v>1</v>
      </c>
      <c r="W26" s="54">
        <f t="shared" si="0"/>
        <v>13</v>
      </c>
      <c r="X26" t="str">
        <f t="shared" si="1"/>
        <v>3</v>
      </c>
      <c r="Y26">
        <f t="shared" si="2"/>
        <v>1</v>
      </c>
    </row>
    <row r="27" spans="1:25" ht="12" customHeight="1">
      <c r="A27">
        <v>22</v>
      </c>
      <c r="B27" s="24">
        <v>3</v>
      </c>
      <c r="C27" s="19">
        <v>8068</v>
      </c>
      <c r="D27" s="19" t="s">
        <v>44</v>
      </c>
      <c r="E27" s="20" t="s">
        <v>22</v>
      </c>
      <c r="F27" s="49">
        <v>1</v>
      </c>
      <c r="G27" s="18">
        <v>1</v>
      </c>
      <c r="H27" s="18"/>
      <c r="I27" s="18">
        <v>1</v>
      </c>
      <c r="J27" s="49"/>
      <c r="K27" s="18"/>
      <c r="L27" s="18"/>
      <c r="M27" s="18"/>
      <c r="N27" s="18"/>
      <c r="O27" s="50"/>
      <c r="P27" s="49"/>
      <c r="Q27" s="50"/>
      <c r="R27" s="18"/>
      <c r="S27" s="18"/>
      <c r="T27" s="18"/>
      <c r="U27" s="18">
        <v>1</v>
      </c>
      <c r="V27" s="18">
        <v>1</v>
      </c>
      <c r="W27" s="54">
        <f t="shared" si="0"/>
        <v>5</v>
      </c>
      <c r="X27" t="str">
        <f t="shared" si="1"/>
        <v>8</v>
      </c>
      <c r="Y27">
        <f t="shared" si="2"/>
        <v>0</v>
      </c>
    </row>
    <row r="28" spans="1:25" ht="12" customHeight="1">
      <c r="A28">
        <v>23</v>
      </c>
      <c r="B28" s="24">
        <v>3</v>
      </c>
      <c r="C28" s="19">
        <v>8036</v>
      </c>
      <c r="D28" s="19" t="s">
        <v>44</v>
      </c>
      <c r="E28" s="20" t="s">
        <v>22</v>
      </c>
      <c r="F28" s="49">
        <v>1</v>
      </c>
      <c r="G28" s="18">
        <v>1</v>
      </c>
      <c r="H28" s="18">
        <v>1</v>
      </c>
      <c r="I28" s="18">
        <v>1</v>
      </c>
      <c r="J28" s="49">
        <v>1</v>
      </c>
      <c r="K28" s="18">
        <v>1</v>
      </c>
      <c r="L28" s="18">
        <v>1</v>
      </c>
      <c r="M28" s="18"/>
      <c r="N28" s="18">
        <v>1</v>
      </c>
      <c r="O28" s="50"/>
      <c r="P28" s="49"/>
      <c r="Q28" s="50"/>
      <c r="R28" s="18"/>
      <c r="S28" s="18"/>
      <c r="T28" s="18"/>
      <c r="U28" s="18"/>
      <c r="V28" s="18"/>
      <c r="W28" s="54">
        <f t="shared" si="0"/>
        <v>8</v>
      </c>
      <c r="X28" t="str">
        <f t="shared" si="1"/>
        <v>8</v>
      </c>
      <c r="Y28">
        <f t="shared" si="2"/>
        <v>0</v>
      </c>
    </row>
    <row r="29" spans="1:25" ht="12" customHeight="1">
      <c r="A29">
        <v>24</v>
      </c>
      <c r="B29" s="24">
        <v>3</v>
      </c>
      <c r="C29" s="19">
        <v>8019</v>
      </c>
      <c r="D29" s="19" t="s">
        <v>44</v>
      </c>
      <c r="E29" s="20" t="s">
        <v>22</v>
      </c>
      <c r="F29" s="49">
        <v>1</v>
      </c>
      <c r="G29" s="18">
        <v>1</v>
      </c>
      <c r="H29" s="18">
        <v>1</v>
      </c>
      <c r="I29" s="18">
        <v>1</v>
      </c>
      <c r="J29" s="49"/>
      <c r="K29" s="18"/>
      <c r="L29" s="18">
        <v>1</v>
      </c>
      <c r="M29" s="18"/>
      <c r="N29" s="18">
        <v>1</v>
      </c>
      <c r="O29" s="50">
        <v>1</v>
      </c>
      <c r="P29" s="49">
        <v>1</v>
      </c>
      <c r="Q29" s="50"/>
      <c r="R29" s="18"/>
      <c r="S29" s="18">
        <v>1</v>
      </c>
      <c r="T29" s="18"/>
      <c r="U29" s="18"/>
      <c r="V29" s="18">
        <v>1</v>
      </c>
      <c r="W29" s="54">
        <f t="shared" si="0"/>
        <v>10</v>
      </c>
      <c r="X29" t="str">
        <f t="shared" si="1"/>
        <v>8</v>
      </c>
      <c r="Y29">
        <f t="shared" si="2"/>
        <v>1</v>
      </c>
    </row>
    <row r="30" spans="1:25" ht="12" customHeight="1">
      <c r="A30">
        <v>25</v>
      </c>
      <c r="B30" s="24">
        <v>3</v>
      </c>
      <c r="C30" s="19">
        <v>8018</v>
      </c>
      <c r="D30" s="19" t="s">
        <v>44</v>
      </c>
      <c r="E30" s="20" t="s">
        <v>21</v>
      </c>
      <c r="F30" s="49">
        <v>1</v>
      </c>
      <c r="G30" s="18">
        <v>1</v>
      </c>
      <c r="H30" s="18">
        <v>1</v>
      </c>
      <c r="I30" s="18">
        <v>1</v>
      </c>
      <c r="J30" s="49">
        <v>1</v>
      </c>
      <c r="K30" s="18">
        <v>1</v>
      </c>
      <c r="L30" s="18"/>
      <c r="M30" s="18">
        <v>1</v>
      </c>
      <c r="N30" s="18">
        <v>1</v>
      </c>
      <c r="O30" s="50"/>
      <c r="P30" s="49"/>
      <c r="Q30" s="50"/>
      <c r="R30" s="18"/>
      <c r="S30" s="18"/>
      <c r="T30" s="18"/>
      <c r="U30" s="18"/>
      <c r="V30" s="18"/>
      <c r="W30" s="54">
        <f t="shared" si="0"/>
        <v>8</v>
      </c>
      <c r="X30" t="str">
        <f t="shared" si="1"/>
        <v>8</v>
      </c>
      <c r="Y30">
        <f t="shared" si="2"/>
        <v>0</v>
      </c>
    </row>
    <row r="31" spans="1:25" ht="12" customHeight="1">
      <c r="A31">
        <v>26</v>
      </c>
      <c r="B31" s="24">
        <v>3</v>
      </c>
      <c r="C31" s="19">
        <v>8006</v>
      </c>
      <c r="D31" s="19" t="s">
        <v>44</v>
      </c>
      <c r="E31" s="20" t="s">
        <v>23</v>
      </c>
      <c r="F31" s="49">
        <v>1</v>
      </c>
      <c r="G31" s="18">
        <v>1</v>
      </c>
      <c r="H31" s="18"/>
      <c r="I31" s="18">
        <v>1</v>
      </c>
      <c r="J31" s="49"/>
      <c r="K31" s="18"/>
      <c r="L31" s="18">
        <v>1</v>
      </c>
      <c r="M31" s="18">
        <v>1</v>
      </c>
      <c r="N31" s="18">
        <v>1</v>
      </c>
      <c r="O31" s="50">
        <v>1</v>
      </c>
      <c r="P31" s="49">
        <v>1</v>
      </c>
      <c r="Q31" s="50"/>
      <c r="R31" s="18"/>
      <c r="S31" s="18">
        <v>1</v>
      </c>
      <c r="T31" s="18"/>
      <c r="U31" s="18">
        <v>1</v>
      </c>
      <c r="V31" s="18">
        <v>1</v>
      </c>
      <c r="W31" s="54">
        <f t="shared" si="0"/>
        <v>11</v>
      </c>
      <c r="X31" t="str">
        <f t="shared" si="1"/>
        <v>8</v>
      </c>
      <c r="Y31">
        <f t="shared" si="2"/>
        <v>1</v>
      </c>
    </row>
    <row r="32" spans="1:25" ht="12" customHeight="1">
      <c r="A32">
        <v>27</v>
      </c>
      <c r="B32" s="24">
        <v>3</v>
      </c>
      <c r="C32" s="19">
        <v>8066</v>
      </c>
      <c r="D32" s="19" t="s">
        <v>44</v>
      </c>
      <c r="E32" s="20" t="s">
        <v>21</v>
      </c>
      <c r="F32" s="49">
        <v>1</v>
      </c>
      <c r="G32" s="18"/>
      <c r="H32" s="18">
        <v>1</v>
      </c>
      <c r="I32" s="18"/>
      <c r="J32" s="49">
        <v>1</v>
      </c>
      <c r="K32" s="18">
        <v>1</v>
      </c>
      <c r="L32" s="18">
        <v>1</v>
      </c>
      <c r="M32" s="18"/>
      <c r="N32" s="18"/>
      <c r="O32" s="50">
        <v>1</v>
      </c>
      <c r="P32" s="49"/>
      <c r="Q32" s="50"/>
      <c r="R32" s="18"/>
      <c r="S32" s="18"/>
      <c r="T32" s="18"/>
      <c r="U32" s="18"/>
      <c r="V32" s="18"/>
      <c r="W32" s="54">
        <f t="shared" si="0"/>
        <v>6</v>
      </c>
      <c r="X32" t="str">
        <f t="shared" si="1"/>
        <v>8</v>
      </c>
      <c r="Y32">
        <f t="shared" si="2"/>
        <v>0</v>
      </c>
    </row>
    <row r="33" spans="1:25" ht="12" customHeight="1">
      <c r="A33">
        <v>28</v>
      </c>
      <c r="B33" s="24">
        <v>3</v>
      </c>
      <c r="C33" s="19">
        <v>8052</v>
      </c>
      <c r="D33" s="19" t="s">
        <v>44</v>
      </c>
      <c r="E33" s="20" t="s">
        <v>23</v>
      </c>
      <c r="F33" s="49">
        <v>1</v>
      </c>
      <c r="G33" s="18">
        <v>1</v>
      </c>
      <c r="H33" s="18">
        <v>1</v>
      </c>
      <c r="I33" s="18"/>
      <c r="J33" s="49"/>
      <c r="K33" s="18"/>
      <c r="L33" s="18"/>
      <c r="M33" s="18"/>
      <c r="N33" s="18"/>
      <c r="O33" s="50"/>
      <c r="P33" s="49"/>
      <c r="Q33" s="50"/>
      <c r="R33" s="18"/>
      <c r="S33" s="18"/>
      <c r="T33" s="18"/>
      <c r="U33" s="18"/>
      <c r="V33" s="18"/>
      <c r="W33" s="54">
        <f t="shared" si="0"/>
        <v>3</v>
      </c>
      <c r="X33" t="str">
        <f t="shared" si="1"/>
        <v>8</v>
      </c>
      <c r="Y33">
        <f t="shared" si="2"/>
        <v>0</v>
      </c>
    </row>
    <row r="34" spans="1:25" ht="12" customHeight="1">
      <c r="A34">
        <v>29</v>
      </c>
      <c r="B34" s="24">
        <v>3</v>
      </c>
      <c r="C34" s="19">
        <v>8024</v>
      </c>
      <c r="D34" s="19" t="s">
        <v>44</v>
      </c>
      <c r="E34" s="20" t="s">
        <v>23</v>
      </c>
      <c r="F34" s="49">
        <v>1</v>
      </c>
      <c r="G34" s="18">
        <v>1</v>
      </c>
      <c r="H34" s="18">
        <v>1</v>
      </c>
      <c r="I34" s="18">
        <v>1</v>
      </c>
      <c r="J34" s="49">
        <v>1</v>
      </c>
      <c r="K34" s="18">
        <v>1</v>
      </c>
      <c r="L34" s="18">
        <v>1</v>
      </c>
      <c r="M34" s="18"/>
      <c r="N34" s="18">
        <v>1</v>
      </c>
      <c r="O34" s="50">
        <v>1</v>
      </c>
      <c r="P34" s="49">
        <v>1</v>
      </c>
      <c r="Q34" s="50"/>
      <c r="R34" s="18"/>
      <c r="S34" s="18"/>
      <c r="T34" s="18"/>
      <c r="U34" s="18"/>
      <c r="V34" s="18"/>
      <c r="W34" s="54">
        <f t="shared" si="0"/>
        <v>10</v>
      </c>
      <c r="X34" t="str">
        <f t="shared" si="1"/>
        <v>8</v>
      </c>
      <c r="Y34">
        <f t="shared" si="2"/>
        <v>1</v>
      </c>
    </row>
    <row r="35" spans="1:25" ht="12" customHeight="1">
      <c r="A35">
        <v>30</v>
      </c>
      <c r="B35" s="24">
        <v>3</v>
      </c>
      <c r="C35" s="19">
        <v>8017</v>
      </c>
      <c r="D35" s="19" t="s">
        <v>44</v>
      </c>
      <c r="E35" s="20" t="s">
        <v>22</v>
      </c>
      <c r="F35" s="49">
        <v>1</v>
      </c>
      <c r="G35" s="18">
        <v>1</v>
      </c>
      <c r="H35" s="18">
        <v>1</v>
      </c>
      <c r="I35" s="18">
        <v>1</v>
      </c>
      <c r="J35" s="49">
        <v>1</v>
      </c>
      <c r="K35" s="18">
        <v>1</v>
      </c>
      <c r="L35" s="18">
        <v>1</v>
      </c>
      <c r="M35" s="18">
        <v>1</v>
      </c>
      <c r="N35" s="18">
        <v>1</v>
      </c>
      <c r="O35" s="50">
        <v>1</v>
      </c>
      <c r="P35" s="49"/>
      <c r="Q35" s="50"/>
      <c r="R35" s="18"/>
      <c r="S35" s="18"/>
      <c r="T35" s="18"/>
      <c r="U35" s="18"/>
      <c r="V35" s="18"/>
      <c r="W35" s="54">
        <f t="shared" si="0"/>
        <v>10</v>
      </c>
      <c r="X35" t="str">
        <f t="shared" si="1"/>
        <v>8</v>
      </c>
      <c r="Y35">
        <f t="shared" si="2"/>
        <v>1</v>
      </c>
    </row>
    <row r="36" spans="1:25" ht="12" customHeight="1">
      <c r="A36">
        <v>31</v>
      </c>
      <c r="B36" s="24">
        <v>3</v>
      </c>
      <c r="C36" s="19">
        <v>8067</v>
      </c>
      <c r="D36" s="19" t="s">
        <v>44</v>
      </c>
      <c r="E36" s="20" t="s">
        <v>23</v>
      </c>
      <c r="F36" s="49">
        <v>1</v>
      </c>
      <c r="G36" s="18">
        <v>1</v>
      </c>
      <c r="H36" s="18">
        <v>1</v>
      </c>
      <c r="I36" s="18">
        <v>1</v>
      </c>
      <c r="J36" s="49"/>
      <c r="K36" s="18">
        <v>1</v>
      </c>
      <c r="L36" s="18">
        <v>1</v>
      </c>
      <c r="M36" s="18">
        <v>1</v>
      </c>
      <c r="N36" s="18">
        <v>1</v>
      </c>
      <c r="O36" s="50"/>
      <c r="P36" s="49"/>
      <c r="Q36" s="50"/>
      <c r="R36" s="18"/>
      <c r="S36" s="18"/>
      <c r="T36" s="18"/>
      <c r="U36" s="18"/>
      <c r="V36" s="18"/>
      <c r="W36" s="54">
        <f t="shared" si="0"/>
        <v>8</v>
      </c>
      <c r="X36" t="str">
        <f t="shared" si="1"/>
        <v>8</v>
      </c>
      <c r="Y36">
        <f t="shared" si="2"/>
        <v>0</v>
      </c>
    </row>
    <row r="37" spans="1:25" ht="12" customHeight="1">
      <c r="A37">
        <v>32</v>
      </c>
      <c r="B37" s="24">
        <v>3</v>
      </c>
      <c r="C37" s="19">
        <v>8014</v>
      </c>
      <c r="D37" s="19" t="s">
        <v>44</v>
      </c>
      <c r="E37" s="20" t="s">
        <v>22</v>
      </c>
      <c r="F37" s="49">
        <v>1</v>
      </c>
      <c r="G37" s="18"/>
      <c r="H37" s="18"/>
      <c r="I37" s="18">
        <v>1</v>
      </c>
      <c r="J37" s="49"/>
      <c r="K37" s="18"/>
      <c r="L37" s="18"/>
      <c r="M37" s="18"/>
      <c r="N37" s="18"/>
      <c r="O37" s="50"/>
      <c r="P37" s="49"/>
      <c r="Q37" s="50"/>
      <c r="R37" s="18"/>
      <c r="S37" s="18"/>
      <c r="T37" s="18"/>
      <c r="U37" s="18"/>
      <c r="V37" s="18"/>
      <c r="W37" s="54">
        <f t="shared" si="0"/>
        <v>2</v>
      </c>
      <c r="X37" t="str">
        <f t="shared" si="1"/>
        <v>8</v>
      </c>
      <c r="Y37">
        <f t="shared" si="2"/>
        <v>0</v>
      </c>
    </row>
    <row r="38" spans="1:25" ht="12" customHeight="1">
      <c r="A38">
        <v>33</v>
      </c>
      <c r="B38" s="24">
        <v>3</v>
      </c>
      <c r="C38" s="19">
        <v>8026</v>
      </c>
      <c r="D38" s="19" t="s">
        <v>44</v>
      </c>
      <c r="E38" s="20" t="s">
        <v>22</v>
      </c>
      <c r="F38" s="49">
        <v>1</v>
      </c>
      <c r="G38" s="18"/>
      <c r="H38" s="18">
        <v>1</v>
      </c>
      <c r="I38" s="18">
        <v>1</v>
      </c>
      <c r="J38" s="49"/>
      <c r="K38" s="18"/>
      <c r="L38" s="18"/>
      <c r="M38" s="18"/>
      <c r="N38" s="18"/>
      <c r="O38" s="50"/>
      <c r="P38" s="49"/>
      <c r="Q38" s="50"/>
      <c r="R38" s="18"/>
      <c r="S38" s="18"/>
      <c r="T38" s="18"/>
      <c r="U38" s="18"/>
      <c r="V38" s="18"/>
      <c r="W38" s="54">
        <f t="shared" si="0"/>
        <v>3</v>
      </c>
      <c r="X38" t="str">
        <f t="shared" si="1"/>
        <v>8</v>
      </c>
      <c r="Y38">
        <f t="shared" si="2"/>
        <v>0</v>
      </c>
    </row>
    <row r="39" spans="1:25" ht="12" customHeight="1">
      <c r="A39">
        <v>34</v>
      </c>
      <c r="B39" s="24">
        <v>3</v>
      </c>
      <c r="C39" s="19">
        <v>3013</v>
      </c>
      <c r="D39" s="19" t="s">
        <v>42</v>
      </c>
      <c r="E39" s="20" t="s">
        <v>23</v>
      </c>
      <c r="F39" s="49">
        <v>1</v>
      </c>
      <c r="G39" s="18"/>
      <c r="H39" s="18">
        <v>1</v>
      </c>
      <c r="I39" s="18">
        <v>1</v>
      </c>
      <c r="J39" s="49">
        <v>1</v>
      </c>
      <c r="K39" s="18">
        <v>1</v>
      </c>
      <c r="L39" s="18">
        <v>1</v>
      </c>
      <c r="M39" s="18">
        <v>1</v>
      </c>
      <c r="N39" s="18">
        <v>1</v>
      </c>
      <c r="O39" s="50">
        <v>1</v>
      </c>
      <c r="P39" s="49"/>
      <c r="Q39" s="50"/>
      <c r="R39" s="18"/>
      <c r="S39" s="18"/>
      <c r="T39" s="18"/>
      <c r="U39" s="18"/>
      <c r="V39" s="18"/>
      <c r="W39" s="54">
        <f t="shared" si="0"/>
        <v>9</v>
      </c>
      <c r="X39" t="str">
        <f t="shared" si="1"/>
        <v>3</v>
      </c>
      <c r="Y39">
        <f t="shared" si="2"/>
        <v>1</v>
      </c>
    </row>
    <row r="40" spans="1:25" ht="12" customHeight="1">
      <c r="A40">
        <v>35</v>
      </c>
      <c r="B40" s="24">
        <v>3</v>
      </c>
      <c r="C40" s="19">
        <v>3002</v>
      </c>
      <c r="D40" s="19" t="s">
        <v>42</v>
      </c>
      <c r="E40" s="20" t="s">
        <v>21</v>
      </c>
      <c r="F40" s="49">
        <v>1</v>
      </c>
      <c r="G40" s="18"/>
      <c r="H40" s="18"/>
      <c r="I40" s="18"/>
      <c r="J40" s="49"/>
      <c r="K40" s="18"/>
      <c r="L40" s="18">
        <v>1</v>
      </c>
      <c r="M40" s="18">
        <v>1</v>
      </c>
      <c r="N40" s="18">
        <v>1</v>
      </c>
      <c r="O40" s="50"/>
      <c r="P40" s="49">
        <v>1</v>
      </c>
      <c r="Q40" s="50">
        <v>1</v>
      </c>
      <c r="R40" s="18"/>
      <c r="S40" s="18"/>
      <c r="T40" s="18">
        <v>1</v>
      </c>
      <c r="U40" s="18">
        <v>1</v>
      </c>
      <c r="V40" s="18"/>
      <c r="W40" s="54">
        <f t="shared" si="0"/>
        <v>8</v>
      </c>
      <c r="X40" t="str">
        <f t="shared" si="1"/>
        <v>3</v>
      </c>
      <c r="Y40">
        <f t="shared" si="2"/>
        <v>0</v>
      </c>
    </row>
    <row r="41" spans="1:25" ht="12" customHeight="1">
      <c r="A41">
        <v>36</v>
      </c>
      <c r="B41" s="24">
        <v>3</v>
      </c>
      <c r="C41" s="19">
        <v>3011</v>
      </c>
      <c r="D41" s="19" t="s">
        <v>42</v>
      </c>
      <c r="E41" s="20" t="s">
        <v>22</v>
      </c>
      <c r="F41" s="49">
        <v>1</v>
      </c>
      <c r="G41" s="18"/>
      <c r="H41" s="18"/>
      <c r="I41" s="18"/>
      <c r="J41" s="49"/>
      <c r="K41" s="18"/>
      <c r="L41" s="18"/>
      <c r="M41" s="18"/>
      <c r="N41" s="18"/>
      <c r="O41" s="50"/>
      <c r="P41" s="49"/>
      <c r="Q41" s="50"/>
      <c r="R41" s="18"/>
      <c r="S41" s="18"/>
      <c r="T41" s="18"/>
      <c r="U41" s="18"/>
      <c r="V41" s="18"/>
      <c r="W41" s="54">
        <f t="shared" si="0"/>
        <v>1</v>
      </c>
      <c r="X41" t="str">
        <f t="shared" si="1"/>
        <v>3</v>
      </c>
      <c r="Y41">
        <f t="shared" si="2"/>
        <v>0</v>
      </c>
    </row>
    <row r="42" spans="1:25" ht="12" customHeight="1">
      <c r="A42">
        <v>37</v>
      </c>
      <c r="B42" s="24">
        <v>3</v>
      </c>
      <c r="C42" s="19">
        <v>3001</v>
      </c>
      <c r="D42" s="19" t="s">
        <v>42</v>
      </c>
      <c r="E42" s="20" t="s">
        <v>22</v>
      </c>
      <c r="F42" s="49">
        <v>1</v>
      </c>
      <c r="G42" s="18"/>
      <c r="H42" s="18"/>
      <c r="I42" s="18"/>
      <c r="J42" s="49"/>
      <c r="K42" s="18"/>
      <c r="L42" s="18"/>
      <c r="M42" s="18"/>
      <c r="N42" s="18"/>
      <c r="O42" s="50"/>
      <c r="P42" s="49"/>
      <c r="Q42" s="50"/>
      <c r="R42" s="18"/>
      <c r="S42" s="18"/>
      <c r="T42" s="18"/>
      <c r="U42" s="18"/>
      <c r="V42" s="18"/>
      <c r="W42" s="54">
        <f t="shared" si="0"/>
        <v>1</v>
      </c>
      <c r="X42" t="str">
        <f t="shared" si="1"/>
        <v>3</v>
      </c>
      <c r="Y42">
        <f t="shared" si="2"/>
        <v>0</v>
      </c>
    </row>
    <row r="43" spans="1:25" ht="12" customHeight="1">
      <c r="A43">
        <v>38</v>
      </c>
      <c r="B43" s="24">
        <v>3</v>
      </c>
      <c r="C43" s="19">
        <v>3008</v>
      </c>
      <c r="D43" s="19" t="s">
        <v>42</v>
      </c>
      <c r="E43" s="20" t="s">
        <v>22</v>
      </c>
      <c r="F43" s="49">
        <v>1</v>
      </c>
      <c r="G43" s="18">
        <v>1</v>
      </c>
      <c r="H43" s="18">
        <v>1</v>
      </c>
      <c r="I43" s="18">
        <v>1</v>
      </c>
      <c r="J43" s="49">
        <v>1</v>
      </c>
      <c r="K43" s="18"/>
      <c r="L43" s="18">
        <v>1</v>
      </c>
      <c r="M43" s="18"/>
      <c r="N43" s="18">
        <v>1</v>
      </c>
      <c r="O43" s="50"/>
      <c r="P43" s="49"/>
      <c r="Q43" s="50"/>
      <c r="R43" s="18"/>
      <c r="S43" s="18">
        <v>1</v>
      </c>
      <c r="T43" s="18"/>
      <c r="U43" s="18">
        <v>1</v>
      </c>
      <c r="V43" s="18">
        <v>1</v>
      </c>
      <c r="W43" s="54">
        <f t="shared" si="0"/>
        <v>10</v>
      </c>
      <c r="X43" t="str">
        <f t="shared" si="1"/>
        <v>3</v>
      </c>
      <c r="Y43">
        <f t="shared" si="2"/>
        <v>1</v>
      </c>
    </row>
    <row r="44" spans="1:25" ht="12" customHeight="1">
      <c r="A44">
        <v>39</v>
      </c>
      <c r="B44" s="24">
        <v>3</v>
      </c>
      <c r="C44" s="19">
        <v>3016</v>
      </c>
      <c r="D44" s="19" t="s">
        <v>42</v>
      </c>
      <c r="E44" s="20" t="s">
        <v>22</v>
      </c>
      <c r="F44" s="49">
        <v>1</v>
      </c>
      <c r="G44" s="18">
        <v>1</v>
      </c>
      <c r="H44" s="18">
        <v>1</v>
      </c>
      <c r="I44" s="18">
        <v>1</v>
      </c>
      <c r="J44" s="49">
        <v>1</v>
      </c>
      <c r="K44" s="18"/>
      <c r="L44" s="18"/>
      <c r="M44" s="18"/>
      <c r="N44" s="18"/>
      <c r="O44" s="50"/>
      <c r="P44" s="49"/>
      <c r="Q44" s="50"/>
      <c r="R44" s="18"/>
      <c r="S44" s="18"/>
      <c r="T44" s="18"/>
      <c r="U44" s="18"/>
      <c r="V44" s="18"/>
      <c r="W44" s="54">
        <f t="shared" si="0"/>
        <v>5</v>
      </c>
      <c r="X44" t="str">
        <f t="shared" si="1"/>
        <v>3</v>
      </c>
      <c r="Y44">
        <f t="shared" si="2"/>
        <v>0</v>
      </c>
    </row>
    <row r="45" spans="1:25" ht="12" customHeight="1">
      <c r="A45">
        <v>40</v>
      </c>
      <c r="B45" s="24">
        <v>3</v>
      </c>
      <c r="C45" s="19">
        <v>8043</v>
      </c>
      <c r="D45" s="19" t="s">
        <v>44</v>
      </c>
      <c r="E45" s="20" t="s">
        <v>23</v>
      </c>
      <c r="F45" s="49">
        <v>1</v>
      </c>
      <c r="G45" s="18">
        <v>1</v>
      </c>
      <c r="H45" s="18">
        <v>1</v>
      </c>
      <c r="I45" s="18">
        <v>1</v>
      </c>
      <c r="J45" s="49">
        <v>1</v>
      </c>
      <c r="K45" s="18">
        <v>1</v>
      </c>
      <c r="L45" s="18">
        <v>1</v>
      </c>
      <c r="M45" s="18">
        <v>1</v>
      </c>
      <c r="N45" s="18">
        <v>1</v>
      </c>
      <c r="O45" s="50"/>
      <c r="P45" s="49">
        <v>1</v>
      </c>
      <c r="Q45" s="50"/>
      <c r="R45" s="18"/>
      <c r="S45" s="18"/>
      <c r="T45" s="18"/>
      <c r="U45" s="18"/>
      <c r="V45" s="18"/>
      <c r="W45" s="54">
        <f t="shared" si="0"/>
        <v>10</v>
      </c>
      <c r="X45" t="str">
        <f t="shared" si="1"/>
        <v>8</v>
      </c>
      <c r="Y45">
        <f t="shared" si="2"/>
        <v>1</v>
      </c>
    </row>
    <row r="46" spans="1:25" ht="12" customHeight="1">
      <c r="A46">
        <v>41</v>
      </c>
      <c r="B46" s="24">
        <v>3</v>
      </c>
      <c r="C46" s="19">
        <v>3018</v>
      </c>
      <c r="D46" s="19" t="s">
        <v>42</v>
      </c>
      <c r="E46" s="20" t="s">
        <v>21</v>
      </c>
      <c r="F46" s="49">
        <v>1</v>
      </c>
      <c r="G46" s="18">
        <v>1</v>
      </c>
      <c r="H46" s="18">
        <v>1</v>
      </c>
      <c r="I46" s="18">
        <v>1</v>
      </c>
      <c r="J46" s="49"/>
      <c r="K46" s="18"/>
      <c r="L46" s="18"/>
      <c r="M46" s="18">
        <v>1</v>
      </c>
      <c r="N46" s="18">
        <v>1</v>
      </c>
      <c r="O46" s="50">
        <v>1</v>
      </c>
      <c r="P46" s="49"/>
      <c r="Q46" s="50"/>
      <c r="R46" s="18"/>
      <c r="S46" s="18"/>
      <c r="T46" s="18"/>
      <c r="U46" s="18">
        <v>1</v>
      </c>
      <c r="V46" s="18"/>
      <c r="W46" s="54">
        <f t="shared" si="0"/>
        <v>8</v>
      </c>
      <c r="X46" t="str">
        <f t="shared" si="1"/>
        <v>3</v>
      </c>
      <c r="Y46">
        <f t="shared" si="2"/>
        <v>0</v>
      </c>
    </row>
    <row r="47" spans="1:25" ht="12" customHeight="1" thickBot="1">
      <c r="A47">
        <v>42</v>
      </c>
      <c r="B47" s="25">
        <v>3</v>
      </c>
      <c r="C47" s="26">
        <v>8011</v>
      </c>
      <c r="D47" s="26" t="s">
        <v>44</v>
      </c>
      <c r="E47" s="27" t="s">
        <v>21</v>
      </c>
      <c r="F47" s="49">
        <v>1</v>
      </c>
      <c r="G47" s="18">
        <v>1</v>
      </c>
      <c r="H47" s="18">
        <v>1</v>
      </c>
      <c r="I47" s="18">
        <v>1</v>
      </c>
      <c r="J47" s="49">
        <v>1</v>
      </c>
      <c r="K47" s="18">
        <v>1</v>
      </c>
      <c r="L47" s="18">
        <v>1</v>
      </c>
      <c r="M47" s="18"/>
      <c r="N47" s="18">
        <v>1</v>
      </c>
      <c r="O47" s="50"/>
      <c r="P47" s="49"/>
      <c r="Q47" s="50"/>
      <c r="R47" s="18"/>
      <c r="S47" s="18">
        <v>1</v>
      </c>
      <c r="T47" s="18"/>
      <c r="U47" s="18">
        <v>1</v>
      </c>
      <c r="V47" s="18">
        <v>1</v>
      </c>
      <c r="W47" s="54">
        <f t="shared" si="0"/>
        <v>11</v>
      </c>
      <c r="X47" t="str">
        <f t="shared" si="1"/>
        <v>8</v>
      </c>
      <c r="Y47">
        <f t="shared" si="2"/>
        <v>1</v>
      </c>
    </row>
    <row r="48" spans="1:25" ht="12" customHeight="1">
      <c r="A48">
        <v>43</v>
      </c>
      <c r="B48" s="30">
        <v>4</v>
      </c>
      <c r="C48" s="31">
        <v>1003</v>
      </c>
      <c r="D48" s="31" t="s">
        <v>41</v>
      </c>
      <c r="E48" s="32" t="s">
        <v>22</v>
      </c>
      <c r="F48" s="49">
        <v>1</v>
      </c>
      <c r="G48" s="18">
        <v>1</v>
      </c>
      <c r="H48" s="18"/>
      <c r="I48" s="18"/>
      <c r="J48" s="49"/>
      <c r="K48" s="18"/>
      <c r="L48" s="18"/>
      <c r="M48" s="18"/>
      <c r="N48" s="18"/>
      <c r="O48" s="50"/>
      <c r="P48" s="49">
        <v>1</v>
      </c>
      <c r="Q48" s="50">
        <v>1</v>
      </c>
      <c r="R48" s="18">
        <v>1</v>
      </c>
      <c r="S48" s="18"/>
      <c r="T48" s="18"/>
      <c r="U48" s="18"/>
      <c r="V48" s="18"/>
      <c r="W48" s="54">
        <f t="shared" si="0"/>
        <v>5</v>
      </c>
      <c r="X48" t="str">
        <f t="shared" si="1"/>
        <v>1</v>
      </c>
      <c r="Y48">
        <f t="shared" si="2"/>
        <v>0</v>
      </c>
    </row>
    <row r="49" spans="1:25" ht="12" customHeight="1">
      <c r="A49">
        <v>44</v>
      </c>
      <c r="B49" s="33">
        <v>4</v>
      </c>
      <c r="C49" s="28">
        <v>8030</v>
      </c>
      <c r="D49" s="28" t="s">
        <v>44</v>
      </c>
      <c r="E49" s="29" t="s">
        <v>22</v>
      </c>
      <c r="F49" s="49">
        <v>1</v>
      </c>
      <c r="G49" s="18">
        <v>1</v>
      </c>
      <c r="H49" s="18">
        <v>1</v>
      </c>
      <c r="I49" s="18">
        <v>1</v>
      </c>
      <c r="J49" s="49"/>
      <c r="K49" s="18"/>
      <c r="L49" s="18"/>
      <c r="M49" s="18">
        <v>1</v>
      </c>
      <c r="N49" s="18"/>
      <c r="O49" s="50">
        <v>1</v>
      </c>
      <c r="P49" s="49">
        <v>1</v>
      </c>
      <c r="Q49" s="50">
        <v>1</v>
      </c>
      <c r="R49" s="18"/>
      <c r="S49" s="18"/>
      <c r="T49" s="18"/>
      <c r="U49" s="18"/>
      <c r="V49" s="18">
        <v>1</v>
      </c>
      <c r="W49" s="54">
        <f t="shared" si="0"/>
        <v>9</v>
      </c>
      <c r="X49" t="str">
        <f t="shared" si="1"/>
        <v>8</v>
      </c>
      <c r="Y49">
        <f t="shared" si="2"/>
        <v>1</v>
      </c>
    </row>
    <row r="50" spans="1:25" ht="12" customHeight="1">
      <c r="A50">
        <v>45</v>
      </c>
      <c r="B50" s="33">
        <v>4</v>
      </c>
      <c r="C50" s="28">
        <v>8071</v>
      </c>
      <c r="D50" s="28" t="s">
        <v>44</v>
      </c>
      <c r="E50" s="29" t="s">
        <v>22</v>
      </c>
      <c r="F50" s="49">
        <v>1</v>
      </c>
      <c r="G50" s="18">
        <v>1</v>
      </c>
      <c r="H50" s="18">
        <v>1</v>
      </c>
      <c r="I50" s="18"/>
      <c r="J50" s="49">
        <v>1</v>
      </c>
      <c r="K50" s="18"/>
      <c r="L50" s="18"/>
      <c r="M50" s="18"/>
      <c r="N50" s="18"/>
      <c r="O50" s="50"/>
      <c r="P50" s="49"/>
      <c r="Q50" s="50"/>
      <c r="R50" s="18"/>
      <c r="S50" s="18"/>
      <c r="T50" s="18"/>
      <c r="U50" s="18"/>
      <c r="V50" s="18"/>
      <c r="W50" s="54">
        <f t="shared" si="0"/>
        <v>4</v>
      </c>
      <c r="X50" t="str">
        <f t="shared" si="1"/>
        <v>8</v>
      </c>
      <c r="Y50">
        <f t="shared" si="2"/>
        <v>0</v>
      </c>
    </row>
    <row r="51" spans="1:25" ht="12" customHeight="1">
      <c r="A51">
        <v>46</v>
      </c>
      <c r="B51" s="33">
        <v>4</v>
      </c>
      <c r="C51" s="28">
        <v>8045</v>
      </c>
      <c r="D51" s="28" t="s">
        <v>44</v>
      </c>
      <c r="E51" s="29" t="s">
        <v>22</v>
      </c>
      <c r="F51" s="49">
        <v>1</v>
      </c>
      <c r="G51" s="18"/>
      <c r="H51" s="18"/>
      <c r="I51" s="18"/>
      <c r="J51" s="49">
        <v>1</v>
      </c>
      <c r="K51" s="18"/>
      <c r="L51" s="18"/>
      <c r="M51" s="18"/>
      <c r="N51" s="18"/>
      <c r="O51" s="50"/>
      <c r="P51" s="49"/>
      <c r="Q51" s="50"/>
      <c r="R51" s="18"/>
      <c r="S51" s="18"/>
      <c r="T51" s="18"/>
      <c r="U51" s="18"/>
      <c r="V51" s="18"/>
      <c r="W51" s="54">
        <f t="shared" si="0"/>
        <v>2</v>
      </c>
      <c r="X51" t="str">
        <f t="shared" si="1"/>
        <v>8</v>
      </c>
      <c r="Y51">
        <f t="shared" si="2"/>
        <v>0</v>
      </c>
    </row>
    <row r="52" spans="1:25" ht="12" customHeight="1">
      <c r="A52">
        <v>47</v>
      </c>
      <c r="B52" s="33">
        <v>4</v>
      </c>
      <c r="C52" s="28">
        <v>8015</v>
      </c>
      <c r="D52" s="28" t="s">
        <v>44</v>
      </c>
      <c r="E52" s="29" t="s">
        <v>23</v>
      </c>
      <c r="F52" s="49">
        <v>1</v>
      </c>
      <c r="G52" s="18"/>
      <c r="H52" s="18">
        <v>1</v>
      </c>
      <c r="I52" s="18">
        <v>1</v>
      </c>
      <c r="J52" s="49"/>
      <c r="K52" s="18"/>
      <c r="L52" s="18"/>
      <c r="M52" s="18">
        <v>1</v>
      </c>
      <c r="N52" s="18">
        <v>1</v>
      </c>
      <c r="O52" s="50"/>
      <c r="P52" s="49"/>
      <c r="Q52" s="50"/>
      <c r="R52" s="18"/>
      <c r="S52" s="18"/>
      <c r="T52" s="18"/>
      <c r="U52" s="18"/>
      <c r="V52" s="18"/>
      <c r="W52" s="54">
        <f t="shared" si="0"/>
        <v>5</v>
      </c>
      <c r="X52" t="str">
        <f t="shared" si="1"/>
        <v>8</v>
      </c>
      <c r="Y52">
        <f t="shared" si="2"/>
        <v>0</v>
      </c>
    </row>
    <row r="53" spans="1:25" ht="12" customHeight="1">
      <c r="A53">
        <v>48</v>
      </c>
      <c r="B53" s="33">
        <v>4</v>
      </c>
      <c r="C53" s="28">
        <v>8038</v>
      </c>
      <c r="D53" s="28" t="s">
        <v>44</v>
      </c>
      <c r="E53" s="29" t="s">
        <v>23</v>
      </c>
      <c r="F53" s="49">
        <v>1</v>
      </c>
      <c r="G53" s="18">
        <v>1</v>
      </c>
      <c r="H53" s="18">
        <v>1</v>
      </c>
      <c r="I53" s="18">
        <v>1</v>
      </c>
      <c r="J53" s="49">
        <v>1</v>
      </c>
      <c r="K53" s="18">
        <v>1</v>
      </c>
      <c r="L53" s="18">
        <v>1</v>
      </c>
      <c r="M53" s="18">
        <v>1</v>
      </c>
      <c r="N53" s="18">
        <v>1</v>
      </c>
      <c r="O53" s="50">
        <v>1</v>
      </c>
      <c r="P53" s="49"/>
      <c r="Q53" s="50"/>
      <c r="R53" s="18"/>
      <c r="S53" s="18"/>
      <c r="T53" s="18"/>
      <c r="U53" s="18">
        <v>1</v>
      </c>
      <c r="V53" s="18">
        <v>1</v>
      </c>
      <c r="W53" s="54">
        <f t="shared" si="0"/>
        <v>12</v>
      </c>
      <c r="X53" t="str">
        <f t="shared" si="1"/>
        <v>8</v>
      </c>
      <c r="Y53">
        <f t="shared" si="2"/>
        <v>1</v>
      </c>
    </row>
    <row r="54" spans="1:25" ht="12" customHeight="1">
      <c r="A54">
        <v>49</v>
      </c>
      <c r="B54" s="33">
        <v>4</v>
      </c>
      <c r="C54" s="28">
        <v>8059</v>
      </c>
      <c r="D54" s="28" t="s">
        <v>44</v>
      </c>
      <c r="E54" s="29" t="s">
        <v>23</v>
      </c>
      <c r="F54" s="49">
        <v>1</v>
      </c>
      <c r="G54" s="18">
        <v>1</v>
      </c>
      <c r="H54" s="18">
        <v>1</v>
      </c>
      <c r="I54" s="18">
        <v>1</v>
      </c>
      <c r="J54" s="49"/>
      <c r="K54" s="18"/>
      <c r="L54" s="18">
        <v>1</v>
      </c>
      <c r="M54" s="18"/>
      <c r="N54" s="18">
        <v>1</v>
      </c>
      <c r="O54" s="50">
        <v>1</v>
      </c>
      <c r="P54" s="49"/>
      <c r="Q54" s="50"/>
      <c r="R54" s="18"/>
      <c r="S54" s="18"/>
      <c r="T54" s="18"/>
      <c r="U54" s="18"/>
      <c r="V54" s="18"/>
      <c r="W54" s="54">
        <f t="shared" si="0"/>
        <v>7</v>
      </c>
      <c r="X54" t="str">
        <f t="shared" si="1"/>
        <v>8</v>
      </c>
      <c r="Y54">
        <f t="shared" si="2"/>
        <v>0</v>
      </c>
    </row>
    <row r="55" spans="1:25" ht="12" customHeight="1">
      <c r="A55">
        <v>50</v>
      </c>
      <c r="B55" s="33">
        <v>4</v>
      </c>
      <c r="C55" s="28">
        <v>8039</v>
      </c>
      <c r="D55" s="28" t="s">
        <v>44</v>
      </c>
      <c r="E55" s="29" t="s">
        <v>23</v>
      </c>
      <c r="F55" s="49">
        <v>1</v>
      </c>
      <c r="G55" s="18"/>
      <c r="H55" s="18"/>
      <c r="I55" s="18">
        <v>1</v>
      </c>
      <c r="J55" s="49">
        <v>1</v>
      </c>
      <c r="K55" s="18">
        <v>1</v>
      </c>
      <c r="L55" s="18"/>
      <c r="M55" s="18">
        <v>1</v>
      </c>
      <c r="N55" s="18">
        <v>1</v>
      </c>
      <c r="O55" s="50"/>
      <c r="P55" s="49"/>
      <c r="Q55" s="50"/>
      <c r="R55" s="18">
        <v>1</v>
      </c>
      <c r="S55" s="18">
        <v>1</v>
      </c>
      <c r="T55" s="18"/>
      <c r="U55" s="18">
        <v>1</v>
      </c>
      <c r="V55" s="18">
        <v>1</v>
      </c>
      <c r="W55" s="54">
        <f t="shared" si="0"/>
        <v>10</v>
      </c>
      <c r="X55" t="str">
        <f t="shared" si="1"/>
        <v>8</v>
      </c>
      <c r="Y55">
        <f t="shared" si="2"/>
        <v>1</v>
      </c>
    </row>
    <row r="56" spans="1:25" ht="12" customHeight="1">
      <c r="A56">
        <v>51</v>
      </c>
      <c r="B56" s="33">
        <v>4</v>
      </c>
      <c r="C56" s="28">
        <v>8070</v>
      </c>
      <c r="D56" s="28" t="s">
        <v>44</v>
      </c>
      <c r="E56" s="29" t="s">
        <v>23</v>
      </c>
      <c r="F56" s="49">
        <v>1</v>
      </c>
      <c r="G56" s="18">
        <v>1</v>
      </c>
      <c r="H56" s="18">
        <v>1</v>
      </c>
      <c r="I56" s="18">
        <v>1</v>
      </c>
      <c r="J56" s="49">
        <v>1</v>
      </c>
      <c r="K56" s="18">
        <v>1</v>
      </c>
      <c r="L56" s="18">
        <v>1</v>
      </c>
      <c r="M56" s="18">
        <v>1</v>
      </c>
      <c r="N56" s="18">
        <v>1</v>
      </c>
      <c r="O56" s="50"/>
      <c r="P56" s="49">
        <v>1</v>
      </c>
      <c r="Q56" s="50"/>
      <c r="R56" s="18">
        <v>1</v>
      </c>
      <c r="S56" s="18"/>
      <c r="T56" s="18">
        <v>1</v>
      </c>
      <c r="U56" s="18">
        <v>1</v>
      </c>
      <c r="V56" s="18">
        <v>1</v>
      </c>
      <c r="W56" s="54">
        <f t="shared" si="0"/>
        <v>14</v>
      </c>
      <c r="X56" t="str">
        <f t="shared" si="1"/>
        <v>8</v>
      </c>
      <c r="Y56">
        <f t="shared" si="2"/>
        <v>1</v>
      </c>
    </row>
    <row r="57" spans="1:25" ht="12" customHeight="1">
      <c r="A57">
        <v>52</v>
      </c>
      <c r="B57" s="33">
        <v>4</v>
      </c>
      <c r="C57" s="28">
        <v>8076</v>
      </c>
      <c r="D57" s="28" t="s">
        <v>44</v>
      </c>
      <c r="E57" s="29" t="s">
        <v>22</v>
      </c>
      <c r="F57" s="49">
        <v>1</v>
      </c>
      <c r="G57" s="18"/>
      <c r="H57" s="18">
        <v>1</v>
      </c>
      <c r="I57" s="18">
        <v>1</v>
      </c>
      <c r="J57" s="49"/>
      <c r="K57" s="18"/>
      <c r="L57" s="18"/>
      <c r="M57" s="18"/>
      <c r="N57" s="18"/>
      <c r="O57" s="50"/>
      <c r="P57" s="49"/>
      <c r="Q57" s="50"/>
      <c r="R57" s="18"/>
      <c r="S57" s="18"/>
      <c r="T57" s="18"/>
      <c r="U57" s="18"/>
      <c r="V57" s="18"/>
      <c r="W57" s="54">
        <f t="shared" si="0"/>
        <v>3</v>
      </c>
      <c r="X57" t="str">
        <f t="shared" si="1"/>
        <v>8</v>
      </c>
      <c r="Y57">
        <f t="shared" si="2"/>
        <v>0</v>
      </c>
    </row>
    <row r="58" spans="1:25" ht="12" customHeight="1">
      <c r="A58">
        <v>53</v>
      </c>
      <c r="B58" s="33">
        <v>4</v>
      </c>
      <c r="C58" s="28">
        <v>8029</v>
      </c>
      <c r="D58" s="28" t="s">
        <v>44</v>
      </c>
      <c r="E58" s="29" t="s">
        <v>22</v>
      </c>
      <c r="F58" s="49">
        <v>1</v>
      </c>
      <c r="G58" s="18">
        <v>1</v>
      </c>
      <c r="H58" s="18">
        <v>1</v>
      </c>
      <c r="I58" s="18">
        <v>1</v>
      </c>
      <c r="J58" s="49">
        <v>1</v>
      </c>
      <c r="K58" s="18"/>
      <c r="L58" s="18">
        <v>1</v>
      </c>
      <c r="M58" s="18"/>
      <c r="N58" s="18"/>
      <c r="O58" s="50"/>
      <c r="P58" s="49"/>
      <c r="Q58" s="50"/>
      <c r="R58" s="18"/>
      <c r="S58" s="18"/>
      <c r="T58" s="18"/>
      <c r="U58" s="18"/>
      <c r="V58" s="18"/>
      <c r="W58" s="54">
        <f t="shared" si="0"/>
        <v>6</v>
      </c>
      <c r="X58" t="str">
        <f t="shared" si="1"/>
        <v>8</v>
      </c>
      <c r="Y58">
        <f t="shared" si="2"/>
        <v>0</v>
      </c>
    </row>
    <row r="59" spans="1:25" ht="12" customHeight="1">
      <c r="A59">
        <v>54</v>
      </c>
      <c r="B59" s="33">
        <v>4</v>
      </c>
      <c r="C59" s="28">
        <v>8003</v>
      </c>
      <c r="D59" s="28" t="s">
        <v>44</v>
      </c>
      <c r="E59" s="29" t="s">
        <v>22</v>
      </c>
      <c r="F59" s="49">
        <v>1</v>
      </c>
      <c r="G59" s="18">
        <v>1</v>
      </c>
      <c r="H59" s="18">
        <v>1</v>
      </c>
      <c r="I59" s="18"/>
      <c r="J59" s="49">
        <v>1</v>
      </c>
      <c r="K59" s="18"/>
      <c r="L59" s="18">
        <v>1</v>
      </c>
      <c r="M59" s="18"/>
      <c r="N59" s="18"/>
      <c r="O59" s="50"/>
      <c r="P59" s="49"/>
      <c r="Q59" s="50"/>
      <c r="R59" s="18">
        <v>1</v>
      </c>
      <c r="S59" s="18">
        <v>1</v>
      </c>
      <c r="T59" s="18"/>
      <c r="U59" s="18">
        <v>1</v>
      </c>
      <c r="V59" s="18">
        <v>1</v>
      </c>
      <c r="W59" s="54">
        <f t="shared" si="0"/>
        <v>9</v>
      </c>
      <c r="X59" t="str">
        <f t="shared" si="1"/>
        <v>8</v>
      </c>
      <c r="Y59">
        <f t="shared" si="2"/>
        <v>1</v>
      </c>
    </row>
    <row r="60" spans="1:25" ht="12" customHeight="1">
      <c r="A60">
        <v>55</v>
      </c>
      <c r="B60" s="33">
        <v>4</v>
      </c>
      <c r="C60" s="28">
        <v>8046</v>
      </c>
      <c r="D60" s="28" t="s">
        <v>44</v>
      </c>
      <c r="E60" s="29" t="s">
        <v>22</v>
      </c>
      <c r="F60" s="49">
        <v>1</v>
      </c>
      <c r="G60" s="18">
        <v>1</v>
      </c>
      <c r="H60" s="18">
        <v>1</v>
      </c>
      <c r="I60" s="18">
        <v>1</v>
      </c>
      <c r="J60" s="49">
        <v>1</v>
      </c>
      <c r="K60" s="18">
        <v>1</v>
      </c>
      <c r="L60" s="18"/>
      <c r="M60" s="18">
        <v>1</v>
      </c>
      <c r="N60" s="18"/>
      <c r="O60" s="50">
        <v>1</v>
      </c>
      <c r="P60" s="49">
        <v>1</v>
      </c>
      <c r="Q60" s="50"/>
      <c r="R60" s="18">
        <v>1</v>
      </c>
      <c r="S60" s="18">
        <v>1</v>
      </c>
      <c r="T60" s="18">
        <v>1</v>
      </c>
      <c r="U60" s="18"/>
      <c r="V60" s="18">
        <v>1</v>
      </c>
      <c r="W60" s="54">
        <f t="shared" si="0"/>
        <v>13</v>
      </c>
      <c r="X60" t="str">
        <f t="shared" si="1"/>
        <v>8</v>
      </c>
      <c r="Y60">
        <f t="shared" si="2"/>
        <v>1</v>
      </c>
    </row>
    <row r="61" spans="1:25" ht="12" customHeight="1">
      <c r="A61">
        <v>56</v>
      </c>
      <c r="B61" s="33">
        <v>4</v>
      </c>
      <c r="C61" s="28">
        <v>8005</v>
      </c>
      <c r="D61" s="28" t="s">
        <v>44</v>
      </c>
      <c r="E61" s="29" t="s">
        <v>22</v>
      </c>
      <c r="F61" s="49">
        <v>1</v>
      </c>
      <c r="G61" s="18">
        <v>1</v>
      </c>
      <c r="H61" s="18"/>
      <c r="I61" s="18">
        <v>1</v>
      </c>
      <c r="J61" s="49"/>
      <c r="K61" s="18"/>
      <c r="L61" s="18">
        <v>1</v>
      </c>
      <c r="M61" s="18"/>
      <c r="N61" s="18"/>
      <c r="O61" s="50"/>
      <c r="P61" s="49"/>
      <c r="Q61" s="50"/>
      <c r="R61" s="18"/>
      <c r="S61" s="18"/>
      <c r="T61" s="18"/>
      <c r="U61" s="18">
        <v>1</v>
      </c>
      <c r="V61" s="18"/>
      <c r="W61" s="54">
        <f t="shared" si="0"/>
        <v>5</v>
      </c>
      <c r="X61" t="str">
        <f t="shared" si="1"/>
        <v>8</v>
      </c>
      <c r="Y61">
        <f t="shared" si="2"/>
        <v>0</v>
      </c>
    </row>
    <row r="62" spans="1:25" ht="12" customHeight="1">
      <c r="A62">
        <v>57</v>
      </c>
      <c r="B62" s="33">
        <v>4</v>
      </c>
      <c r="C62" s="28">
        <v>8034</v>
      </c>
      <c r="D62" s="28" t="s">
        <v>44</v>
      </c>
      <c r="E62" s="29" t="s">
        <v>22</v>
      </c>
      <c r="F62" s="49">
        <v>1</v>
      </c>
      <c r="G62" s="18">
        <v>1</v>
      </c>
      <c r="H62" s="18">
        <v>1</v>
      </c>
      <c r="I62" s="18">
        <v>1</v>
      </c>
      <c r="J62" s="49">
        <v>1</v>
      </c>
      <c r="K62" s="18">
        <v>1</v>
      </c>
      <c r="L62" s="18"/>
      <c r="M62" s="18">
        <v>1</v>
      </c>
      <c r="N62" s="18"/>
      <c r="O62" s="50">
        <v>1</v>
      </c>
      <c r="P62" s="49"/>
      <c r="Q62" s="50"/>
      <c r="R62" s="18"/>
      <c r="S62" s="18"/>
      <c r="T62" s="18"/>
      <c r="U62" s="18"/>
      <c r="V62" s="18"/>
      <c r="W62" s="54">
        <f t="shared" si="0"/>
        <v>8</v>
      </c>
      <c r="X62" t="str">
        <f t="shared" si="1"/>
        <v>8</v>
      </c>
      <c r="Y62">
        <f t="shared" si="2"/>
        <v>0</v>
      </c>
    </row>
    <row r="63" spans="1:25" ht="12" customHeight="1">
      <c r="A63">
        <v>58</v>
      </c>
      <c r="B63" s="33">
        <v>4</v>
      </c>
      <c r="C63" s="28">
        <v>8022</v>
      </c>
      <c r="D63" s="28" t="s">
        <v>44</v>
      </c>
      <c r="E63" s="29" t="s">
        <v>22</v>
      </c>
      <c r="F63" s="49">
        <v>1</v>
      </c>
      <c r="G63" s="18">
        <v>1</v>
      </c>
      <c r="H63" s="18"/>
      <c r="I63" s="18">
        <v>1</v>
      </c>
      <c r="J63" s="49">
        <v>1</v>
      </c>
      <c r="K63" s="18"/>
      <c r="L63" s="18">
        <v>1</v>
      </c>
      <c r="M63" s="18"/>
      <c r="N63" s="18"/>
      <c r="O63" s="50">
        <v>1</v>
      </c>
      <c r="P63" s="49"/>
      <c r="Q63" s="50"/>
      <c r="R63" s="18"/>
      <c r="S63" s="18"/>
      <c r="T63" s="18"/>
      <c r="U63" s="18"/>
      <c r="V63" s="18"/>
      <c r="W63" s="54">
        <f t="shared" si="0"/>
        <v>6</v>
      </c>
      <c r="X63" t="str">
        <f t="shared" si="1"/>
        <v>8</v>
      </c>
      <c r="Y63">
        <f t="shared" si="2"/>
        <v>0</v>
      </c>
    </row>
    <row r="64" spans="1:25" ht="12" customHeight="1">
      <c r="A64">
        <v>59</v>
      </c>
      <c r="B64" s="33">
        <v>4</v>
      </c>
      <c r="C64" s="28">
        <v>8053</v>
      </c>
      <c r="D64" s="28" t="s">
        <v>44</v>
      </c>
      <c r="E64" s="29" t="s">
        <v>22</v>
      </c>
      <c r="F64" s="49">
        <v>1</v>
      </c>
      <c r="G64" s="18">
        <v>1</v>
      </c>
      <c r="H64" s="18">
        <v>1</v>
      </c>
      <c r="I64" s="18">
        <v>1</v>
      </c>
      <c r="J64" s="49">
        <v>1</v>
      </c>
      <c r="K64" s="18"/>
      <c r="L64" s="18">
        <v>1</v>
      </c>
      <c r="M64" s="18">
        <v>1</v>
      </c>
      <c r="N64" s="18"/>
      <c r="O64" s="50"/>
      <c r="P64" s="49"/>
      <c r="Q64" s="50"/>
      <c r="R64" s="18"/>
      <c r="S64" s="18"/>
      <c r="T64" s="18"/>
      <c r="U64" s="18">
        <v>1</v>
      </c>
      <c r="V64" s="18">
        <v>1</v>
      </c>
      <c r="W64" s="54">
        <f t="shared" si="0"/>
        <v>9</v>
      </c>
      <c r="X64" t="str">
        <f t="shared" si="1"/>
        <v>8</v>
      </c>
      <c r="Y64">
        <f t="shared" si="2"/>
        <v>1</v>
      </c>
    </row>
    <row r="65" spans="1:25" ht="12" customHeight="1" thickBot="1">
      <c r="A65">
        <v>60</v>
      </c>
      <c r="B65" s="34">
        <v>4</v>
      </c>
      <c r="C65" s="35">
        <v>8047</v>
      </c>
      <c r="D65" s="35" t="s">
        <v>44</v>
      </c>
      <c r="E65" s="36" t="s">
        <v>22</v>
      </c>
      <c r="F65" s="51">
        <v>1</v>
      </c>
      <c r="G65" s="52">
        <v>1</v>
      </c>
      <c r="H65" s="52">
        <v>1</v>
      </c>
      <c r="I65" s="52">
        <v>1</v>
      </c>
      <c r="J65" s="51">
        <v>1</v>
      </c>
      <c r="K65" s="52">
        <v>1</v>
      </c>
      <c r="L65" s="52">
        <v>1</v>
      </c>
      <c r="M65" s="52">
        <v>1</v>
      </c>
      <c r="N65" s="52">
        <v>1</v>
      </c>
      <c r="O65" s="53">
        <v>1</v>
      </c>
      <c r="P65" s="51">
        <v>1</v>
      </c>
      <c r="Q65" s="53"/>
      <c r="R65" s="52">
        <v>1</v>
      </c>
      <c r="S65" s="52"/>
      <c r="T65" s="52"/>
      <c r="U65" s="52">
        <v>1</v>
      </c>
      <c r="V65" s="52">
        <v>1</v>
      </c>
      <c r="W65" s="55">
        <f t="shared" si="0"/>
        <v>14</v>
      </c>
      <c r="X65" t="str">
        <f t="shared" si="1"/>
        <v>8</v>
      </c>
      <c r="Y65">
        <f t="shared" si="2"/>
        <v>1</v>
      </c>
    </row>
    <row r="66" spans="6:22" ht="13.5" thickBot="1">
      <c r="F66" s="64">
        <f>SUM(F6:F65)</f>
        <v>60</v>
      </c>
      <c r="G66" s="65">
        <f aca="true" t="shared" si="3" ref="G66:V66">SUM(G6:G65)</f>
        <v>48</v>
      </c>
      <c r="H66" s="65">
        <f t="shared" si="3"/>
        <v>44</v>
      </c>
      <c r="I66" s="66">
        <f t="shared" si="3"/>
        <v>41</v>
      </c>
      <c r="J66" s="64">
        <f t="shared" si="3"/>
        <v>34</v>
      </c>
      <c r="K66" s="65">
        <f t="shared" si="3"/>
        <v>25</v>
      </c>
      <c r="L66" s="65">
        <f t="shared" si="3"/>
        <v>32</v>
      </c>
      <c r="M66" s="65">
        <f t="shared" si="3"/>
        <v>27</v>
      </c>
      <c r="N66" s="65">
        <f t="shared" si="3"/>
        <v>30</v>
      </c>
      <c r="O66" s="66">
        <f t="shared" si="3"/>
        <v>20</v>
      </c>
      <c r="P66" s="64">
        <f t="shared" si="3"/>
        <v>16</v>
      </c>
      <c r="Q66" s="67">
        <f t="shared" si="3"/>
        <v>4</v>
      </c>
      <c r="R66" s="64">
        <f t="shared" si="3"/>
        <v>11</v>
      </c>
      <c r="S66" s="65">
        <f t="shared" si="3"/>
        <v>9</v>
      </c>
      <c r="T66" s="68">
        <f t="shared" si="3"/>
        <v>6</v>
      </c>
      <c r="U66" s="65">
        <f t="shared" si="3"/>
        <v>18</v>
      </c>
      <c r="V66" s="66">
        <f t="shared" si="3"/>
        <v>17</v>
      </c>
    </row>
    <row r="67" spans="6:22" ht="12.75">
      <c r="F67" s="92">
        <f>F66/60*100</f>
        <v>100</v>
      </c>
      <c r="G67" s="92">
        <f aca="true" t="shared" si="4" ref="G67:V67">G66/60*100</f>
        <v>80</v>
      </c>
      <c r="H67" s="92">
        <f t="shared" si="4"/>
        <v>73.33333333333333</v>
      </c>
      <c r="I67" s="92">
        <f t="shared" si="4"/>
        <v>68.33333333333333</v>
      </c>
      <c r="J67" s="92">
        <f t="shared" si="4"/>
        <v>56.666666666666664</v>
      </c>
      <c r="K67" s="92">
        <f t="shared" si="4"/>
        <v>41.66666666666667</v>
      </c>
      <c r="L67" s="92">
        <f t="shared" si="4"/>
        <v>53.333333333333336</v>
      </c>
      <c r="M67" s="92">
        <f t="shared" si="4"/>
        <v>45</v>
      </c>
      <c r="N67" s="92">
        <f t="shared" si="4"/>
        <v>50</v>
      </c>
      <c r="O67" s="92">
        <f t="shared" si="4"/>
        <v>33.33333333333333</v>
      </c>
      <c r="P67" s="92">
        <f t="shared" si="4"/>
        <v>26.666666666666668</v>
      </c>
      <c r="Q67" s="92">
        <f t="shared" si="4"/>
        <v>6.666666666666667</v>
      </c>
      <c r="R67" s="92">
        <f t="shared" si="4"/>
        <v>18.333333333333332</v>
      </c>
      <c r="S67" s="92">
        <f t="shared" si="4"/>
        <v>15</v>
      </c>
      <c r="T67" s="92">
        <f t="shared" si="4"/>
        <v>10</v>
      </c>
      <c r="U67" s="92">
        <f t="shared" si="4"/>
        <v>30</v>
      </c>
      <c r="V67" s="92">
        <f t="shared" si="4"/>
        <v>28.333333333333332</v>
      </c>
    </row>
    <row r="74" ht="12.75">
      <c r="E74" s="1" t="s">
        <v>32</v>
      </c>
    </row>
    <row r="75" spans="5:6" ht="12.75">
      <c r="E75" s="57" t="s">
        <v>30</v>
      </c>
      <c r="F75" s="60"/>
    </row>
    <row r="76" spans="5:7" ht="12.75">
      <c r="E76" s="57" t="s">
        <v>27</v>
      </c>
      <c r="F76" s="60" t="s">
        <v>31</v>
      </c>
      <c r="G76" t="s">
        <v>33</v>
      </c>
    </row>
    <row r="77" spans="5:6" ht="12.75">
      <c r="E77" s="56">
        <v>1</v>
      </c>
      <c r="F77" s="61">
        <v>2</v>
      </c>
    </row>
    <row r="78" spans="5:6" ht="12.75">
      <c r="E78" s="58">
        <v>2</v>
      </c>
      <c r="F78" s="62">
        <v>8</v>
      </c>
    </row>
    <row r="79" spans="5:22" ht="12.75">
      <c r="E79" s="58">
        <v>3</v>
      </c>
      <c r="F79" s="62">
        <v>4</v>
      </c>
      <c r="H79" t="s">
        <v>34</v>
      </c>
      <c r="V79">
        <f>G93/F93*100</f>
        <v>35</v>
      </c>
    </row>
    <row r="80" spans="5:6" ht="12.75">
      <c r="E80" s="58">
        <v>4</v>
      </c>
      <c r="F80" s="62">
        <v>2</v>
      </c>
    </row>
    <row r="81" spans="5:6" ht="12.75">
      <c r="E81" s="58">
        <v>5</v>
      </c>
      <c r="F81" s="62">
        <v>6</v>
      </c>
    </row>
    <row r="82" spans="5:6" ht="12.75">
      <c r="E82" s="58">
        <v>6</v>
      </c>
      <c r="F82" s="62">
        <v>4</v>
      </c>
    </row>
    <row r="83" spans="5:6" ht="12.75">
      <c r="E83" s="58">
        <v>7</v>
      </c>
      <c r="F83" s="62">
        <v>1</v>
      </c>
    </row>
    <row r="84" spans="5:6" ht="12.75">
      <c r="E84" s="58">
        <v>8</v>
      </c>
      <c r="F84" s="62">
        <v>8</v>
      </c>
    </row>
    <row r="85" spans="5:6" ht="12.75">
      <c r="E85" s="58">
        <v>9</v>
      </c>
      <c r="F85" s="62">
        <v>4</v>
      </c>
    </row>
    <row r="86" spans="5:6" ht="12.75">
      <c r="E86" s="58">
        <v>10</v>
      </c>
      <c r="F86" s="62">
        <v>9</v>
      </c>
    </row>
    <row r="87" spans="5:6" ht="12.75">
      <c r="E87" s="58">
        <v>11</v>
      </c>
      <c r="F87" s="62">
        <v>3</v>
      </c>
    </row>
    <row r="88" spans="5:6" ht="12.75">
      <c r="E88" s="58">
        <v>12</v>
      </c>
      <c r="F88" s="62">
        <v>2</v>
      </c>
    </row>
    <row r="89" spans="5:6" ht="12.75">
      <c r="E89" s="58">
        <v>13</v>
      </c>
      <c r="F89" s="62">
        <v>3</v>
      </c>
    </row>
    <row r="90" spans="5:6" ht="12.75">
      <c r="E90" s="58">
        <v>14</v>
      </c>
      <c r="F90" s="62">
        <v>3</v>
      </c>
    </row>
    <row r="91" spans="5:6" ht="12.75">
      <c r="E91" s="58">
        <v>15</v>
      </c>
      <c r="F91" s="62">
        <v>1</v>
      </c>
    </row>
    <row r="92" spans="5:6" ht="12.75">
      <c r="E92" s="58" t="s">
        <v>28</v>
      </c>
      <c r="F92" s="62"/>
    </row>
    <row r="93" spans="5:7" ht="12.75">
      <c r="E93" s="59" t="s">
        <v>29</v>
      </c>
      <c r="F93" s="63">
        <v>60</v>
      </c>
      <c r="G93">
        <f>SUM(F86:F91)</f>
        <v>21</v>
      </c>
    </row>
    <row r="97" ht="12.75">
      <c r="E97" s="1" t="s">
        <v>36</v>
      </c>
    </row>
    <row r="98" spans="5:6" ht="12.75">
      <c r="E98" s="57" t="s">
        <v>35</v>
      </c>
      <c r="F98" s="60"/>
    </row>
    <row r="99" spans="5:6" ht="12.75">
      <c r="E99" s="57" t="s">
        <v>5</v>
      </c>
      <c r="F99" s="60" t="s">
        <v>31</v>
      </c>
    </row>
    <row r="100" spans="5:16" ht="12.75">
      <c r="E100" s="56" t="s">
        <v>23</v>
      </c>
      <c r="F100" s="61">
        <v>14</v>
      </c>
      <c r="H100" t="s">
        <v>38</v>
      </c>
      <c r="O100">
        <f>F100/F104*100</f>
        <v>23.333333333333332</v>
      </c>
      <c r="P100">
        <f>100-O100</f>
        <v>76.66666666666667</v>
      </c>
    </row>
    <row r="101" spans="5:15" ht="12.75">
      <c r="E101" s="58" t="s">
        <v>22</v>
      </c>
      <c r="F101" s="62">
        <v>33</v>
      </c>
      <c r="H101" t="s">
        <v>39</v>
      </c>
      <c r="M101" t="s">
        <v>22</v>
      </c>
      <c r="O101">
        <f>F101/G104*100</f>
        <v>71.73913043478261</v>
      </c>
    </row>
    <row r="102" spans="5:15" ht="12.75">
      <c r="E102" s="58" t="s">
        <v>21</v>
      </c>
      <c r="F102" s="62">
        <v>13</v>
      </c>
      <c r="M102" t="s">
        <v>21</v>
      </c>
      <c r="O102">
        <f>F102/G104*100</f>
        <v>28.26086956521739</v>
      </c>
    </row>
    <row r="103" spans="5:8" ht="12.75">
      <c r="E103" s="58" t="s">
        <v>28</v>
      </c>
      <c r="F103" s="62"/>
      <c r="H103" s="69" t="s">
        <v>40</v>
      </c>
    </row>
    <row r="104" spans="5:7" ht="12.75">
      <c r="E104" s="59" t="s">
        <v>29</v>
      </c>
      <c r="F104" s="63">
        <v>60</v>
      </c>
      <c r="G104">
        <f>SUM(F101:F102)</f>
        <v>46</v>
      </c>
    </row>
    <row r="108" spans="5:6" ht="12.75">
      <c r="E108" s="57" t="s">
        <v>45</v>
      </c>
      <c r="F108" s="60"/>
    </row>
    <row r="109" spans="5:6" ht="12.75">
      <c r="E109" s="57" t="s">
        <v>37</v>
      </c>
      <c r="F109" s="60" t="s">
        <v>31</v>
      </c>
    </row>
    <row r="110" spans="5:8" ht="12.75">
      <c r="E110" s="56" t="s">
        <v>41</v>
      </c>
      <c r="F110" s="61">
        <v>4</v>
      </c>
      <c r="H110">
        <f>F110/60*100</f>
        <v>6.666666666666667</v>
      </c>
    </row>
    <row r="111" spans="5:8" ht="12.75">
      <c r="E111" s="58" t="s">
        <v>42</v>
      </c>
      <c r="F111" s="62">
        <v>9</v>
      </c>
      <c r="H111">
        <f>F111/60*100</f>
        <v>15</v>
      </c>
    </row>
    <row r="112" spans="5:8" ht="12.75">
      <c r="E112" s="58" t="s">
        <v>43</v>
      </c>
      <c r="F112" s="62">
        <v>6</v>
      </c>
      <c r="H112">
        <f>F112/60*100</f>
        <v>10</v>
      </c>
    </row>
    <row r="113" spans="5:8" ht="12.75">
      <c r="E113" s="58" t="s">
        <v>44</v>
      </c>
      <c r="F113" s="62">
        <v>41</v>
      </c>
      <c r="H113">
        <f>F113/60*100</f>
        <v>68.33333333333333</v>
      </c>
    </row>
    <row r="114" spans="5:6" ht="12.75">
      <c r="E114" s="59" t="s">
        <v>29</v>
      </c>
      <c r="F114" s="63">
        <v>60</v>
      </c>
    </row>
    <row r="118" spans="5:10" ht="12.75">
      <c r="E118" s="57" t="s">
        <v>35</v>
      </c>
      <c r="F118" s="57" t="s">
        <v>5</v>
      </c>
      <c r="G118" s="70"/>
      <c r="H118" s="70"/>
      <c r="I118" s="70"/>
      <c r="J118" s="71"/>
    </row>
    <row r="119" spans="5:10" ht="12.75">
      <c r="E119" s="57" t="s">
        <v>37</v>
      </c>
      <c r="F119" s="56" t="s">
        <v>23</v>
      </c>
      <c r="G119" s="72" t="s">
        <v>22</v>
      </c>
      <c r="H119" s="72" t="s">
        <v>21</v>
      </c>
      <c r="I119" s="72" t="s">
        <v>28</v>
      </c>
      <c r="J119" s="60" t="s">
        <v>29</v>
      </c>
    </row>
    <row r="120" spans="5:10" ht="12.75">
      <c r="E120" s="56" t="s">
        <v>41</v>
      </c>
      <c r="F120" s="73"/>
      <c r="G120" s="74">
        <v>3</v>
      </c>
      <c r="H120" s="74">
        <v>1</v>
      </c>
      <c r="I120" s="74"/>
      <c r="J120" s="61">
        <v>4</v>
      </c>
    </row>
    <row r="121" spans="5:10" ht="12.75">
      <c r="E121" s="58" t="s">
        <v>42</v>
      </c>
      <c r="F121" s="75">
        <v>1</v>
      </c>
      <c r="G121" s="76">
        <v>5</v>
      </c>
      <c r="H121" s="76">
        <v>3</v>
      </c>
      <c r="I121" s="76"/>
      <c r="J121" s="62">
        <v>9</v>
      </c>
    </row>
    <row r="122" spans="5:10" ht="12.75">
      <c r="E122" s="58" t="s">
        <v>43</v>
      </c>
      <c r="F122" s="75">
        <v>1</v>
      </c>
      <c r="G122" s="76">
        <v>2</v>
      </c>
      <c r="H122" s="76">
        <v>3</v>
      </c>
      <c r="I122" s="76"/>
      <c r="J122" s="62">
        <v>6</v>
      </c>
    </row>
    <row r="123" spans="5:10" ht="12.75">
      <c r="E123" s="58" t="s">
        <v>44</v>
      </c>
      <c r="F123" s="75">
        <v>12</v>
      </c>
      <c r="G123" s="76">
        <v>23</v>
      </c>
      <c r="H123" s="76">
        <v>6</v>
      </c>
      <c r="I123" s="76"/>
      <c r="J123" s="62">
        <v>41</v>
      </c>
    </row>
    <row r="124" spans="5:10" ht="12.75">
      <c r="E124" s="58" t="s">
        <v>28</v>
      </c>
      <c r="F124" s="75"/>
      <c r="G124" s="76"/>
      <c r="H124" s="76"/>
      <c r="I124" s="76"/>
      <c r="J124" s="62"/>
    </row>
    <row r="125" spans="5:10" ht="12.75">
      <c r="E125" s="59" t="s">
        <v>29</v>
      </c>
      <c r="F125" s="77">
        <v>14</v>
      </c>
      <c r="G125" s="78">
        <v>33</v>
      </c>
      <c r="H125" s="78">
        <v>13</v>
      </c>
      <c r="I125" s="78"/>
      <c r="J125" s="63">
        <v>60</v>
      </c>
    </row>
    <row r="128" spans="5:9" ht="12.75">
      <c r="E128" s="57" t="s">
        <v>35</v>
      </c>
      <c r="F128" s="57" t="s">
        <v>46</v>
      </c>
      <c r="G128" s="70"/>
      <c r="H128" s="70"/>
      <c r="I128" s="71"/>
    </row>
    <row r="129" spans="5:9" ht="12.75">
      <c r="E129" s="57" t="s">
        <v>5</v>
      </c>
      <c r="F129" s="56">
        <v>0</v>
      </c>
      <c r="G129" s="72">
        <v>1</v>
      </c>
      <c r="H129" s="72" t="s">
        <v>28</v>
      </c>
      <c r="I129" s="60" t="s">
        <v>29</v>
      </c>
    </row>
    <row r="130" spans="5:9" ht="12.75">
      <c r="E130" s="56" t="s">
        <v>23</v>
      </c>
      <c r="F130" s="73">
        <v>4</v>
      </c>
      <c r="G130" s="74">
        <v>10</v>
      </c>
      <c r="H130" s="74"/>
      <c r="I130" s="61">
        <v>14</v>
      </c>
    </row>
    <row r="131" spans="5:9" ht="12.75">
      <c r="E131" s="58" t="s">
        <v>22</v>
      </c>
      <c r="F131" s="75">
        <v>21</v>
      </c>
      <c r="G131" s="76">
        <v>12</v>
      </c>
      <c r="H131" s="76"/>
      <c r="I131" s="62">
        <v>33</v>
      </c>
    </row>
    <row r="132" spans="5:9" ht="12.75">
      <c r="E132" s="58" t="s">
        <v>21</v>
      </c>
      <c r="F132" s="75">
        <v>10</v>
      </c>
      <c r="G132" s="76">
        <v>3</v>
      </c>
      <c r="H132" s="76"/>
      <c r="I132" s="62">
        <v>13</v>
      </c>
    </row>
    <row r="133" spans="5:9" ht="12.75">
      <c r="E133" s="58" t="s">
        <v>28</v>
      </c>
      <c r="F133" s="75"/>
      <c r="G133" s="76"/>
      <c r="H133" s="76"/>
      <c r="I133" s="62"/>
    </row>
    <row r="134" spans="5:9" ht="12.75">
      <c r="E134" s="59" t="s">
        <v>29</v>
      </c>
      <c r="F134" s="77">
        <v>35</v>
      </c>
      <c r="G134" s="78">
        <v>25</v>
      </c>
      <c r="H134" s="78"/>
      <c r="I134" s="63">
        <v>60</v>
      </c>
    </row>
  </sheetData>
  <mergeCells count="8">
    <mergeCell ref="A4:A5"/>
    <mergeCell ref="X4:X5"/>
    <mergeCell ref="Y4:Y5"/>
    <mergeCell ref="W4:W5"/>
    <mergeCell ref="B4:B5"/>
    <mergeCell ref="C4:C5"/>
    <mergeCell ref="E4:E5"/>
    <mergeCell ref="D4:D5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2"/>
  <sheetViews>
    <sheetView workbookViewId="0" topLeftCell="A1">
      <selection activeCell="I4" sqref="I4"/>
    </sheetView>
  </sheetViews>
  <sheetFormatPr defaultColWidth="9.140625" defaultRowHeight="12.75"/>
  <sheetData>
    <row r="1" spans="1:2" ht="12.75">
      <c r="A1" s="85" t="s">
        <v>37</v>
      </c>
      <c r="B1" s="87" t="s">
        <v>5</v>
      </c>
    </row>
    <row r="2" spans="1:7" ht="13.5" thickBot="1">
      <c r="A2" s="86"/>
      <c r="B2" s="88"/>
      <c r="F2" t="s">
        <v>47</v>
      </c>
      <c r="G2" t="s">
        <v>48</v>
      </c>
    </row>
    <row r="3" spans="1:9" ht="12.75">
      <c r="A3" s="4" t="s">
        <v>41</v>
      </c>
      <c r="B3" s="5" t="s">
        <v>21</v>
      </c>
      <c r="E3">
        <v>1</v>
      </c>
      <c r="F3" t="s">
        <v>50</v>
      </c>
      <c r="G3" t="s">
        <v>49</v>
      </c>
      <c r="I3">
        <f>60-14</f>
        <v>46</v>
      </c>
    </row>
    <row r="4" spans="1:7" ht="12.75">
      <c r="A4" s="4" t="s">
        <v>41</v>
      </c>
      <c r="B4" s="5" t="s">
        <v>22</v>
      </c>
      <c r="E4">
        <v>2</v>
      </c>
      <c r="G4">
        <f>38/50</f>
        <v>0.76</v>
      </c>
    </row>
    <row r="5" spans="1:5" ht="12.75">
      <c r="A5" s="4" t="s">
        <v>43</v>
      </c>
      <c r="B5" s="5" t="s">
        <v>21</v>
      </c>
      <c r="E5">
        <v>3</v>
      </c>
    </row>
    <row r="6" spans="1:5" ht="12.75">
      <c r="A6" s="4" t="s">
        <v>43</v>
      </c>
      <c r="B6" s="5" t="s">
        <v>23</v>
      </c>
      <c r="E6">
        <v>4</v>
      </c>
    </row>
    <row r="7" spans="1:7" ht="12.75">
      <c r="A7" s="4" t="s">
        <v>43</v>
      </c>
      <c r="B7" s="5" t="s">
        <v>22</v>
      </c>
      <c r="E7">
        <v>5</v>
      </c>
      <c r="G7">
        <f>14/60</f>
        <v>0.23333333333333334</v>
      </c>
    </row>
    <row r="8" spans="1:5" ht="12.75">
      <c r="A8" s="4" t="s">
        <v>43</v>
      </c>
      <c r="B8" s="5" t="s">
        <v>22</v>
      </c>
      <c r="E8">
        <v>6</v>
      </c>
    </row>
    <row r="9" spans="1:5" ht="13.5" thickBot="1">
      <c r="A9" s="7" t="s">
        <v>43</v>
      </c>
      <c r="B9" s="8" t="s">
        <v>21</v>
      </c>
      <c r="E9">
        <v>7</v>
      </c>
    </row>
    <row r="10" spans="1:5" ht="12.75">
      <c r="A10" s="10" t="s">
        <v>44</v>
      </c>
      <c r="B10" s="11" t="s">
        <v>22</v>
      </c>
      <c r="C10">
        <f>8/10</f>
        <v>0.8</v>
      </c>
      <c r="D10">
        <v>1</v>
      </c>
      <c r="E10">
        <v>8</v>
      </c>
    </row>
    <row r="11" spans="1:5" ht="12.75">
      <c r="A11" s="13" t="s">
        <v>44</v>
      </c>
      <c r="B11" s="14" t="s">
        <v>22</v>
      </c>
      <c r="D11">
        <v>2</v>
      </c>
      <c r="E11">
        <v>9</v>
      </c>
    </row>
    <row r="12" spans="1:5" ht="12.75">
      <c r="A12" s="13" t="s">
        <v>44</v>
      </c>
      <c r="B12" s="14" t="s">
        <v>21</v>
      </c>
      <c r="D12">
        <v>3</v>
      </c>
      <c r="E12">
        <v>10</v>
      </c>
    </row>
    <row r="13" spans="1:5" ht="12.75">
      <c r="A13" s="13" t="s">
        <v>44</v>
      </c>
      <c r="B13" s="14" t="s">
        <v>21</v>
      </c>
      <c r="D13">
        <v>4</v>
      </c>
      <c r="E13">
        <v>11</v>
      </c>
    </row>
    <row r="14" spans="1:5" ht="12.75">
      <c r="A14" s="13" t="s">
        <v>44</v>
      </c>
      <c r="B14" s="14" t="s">
        <v>23</v>
      </c>
      <c r="D14">
        <v>5</v>
      </c>
      <c r="E14">
        <v>12</v>
      </c>
    </row>
    <row r="15" spans="1:5" ht="12.75">
      <c r="A15" s="13" t="s">
        <v>44</v>
      </c>
      <c r="B15" s="14" t="s">
        <v>23</v>
      </c>
      <c r="D15">
        <v>6</v>
      </c>
      <c r="E15">
        <v>13</v>
      </c>
    </row>
    <row r="16" spans="1:5" ht="12.75">
      <c r="A16" s="13" t="s">
        <v>41</v>
      </c>
      <c r="B16" s="14" t="s">
        <v>22</v>
      </c>
      <c r="D16">
        <v>7</v>
      </c>
      <c r="E16">
        <v>14</v>
      </c>
    </row>
    <row r="17" spans="1:5" ht="12.75">
      <c r="A17" s="13" t="s">
        <v>44</v>
      </c>
      <c r="B17" s="14" t="s">
        <v>22</v>
      </c>
      <c r="D17">
        <v>8</v>
      </c>
      <c r="E17">
        <v>15</v>
      </c>
    </row>
    <row r="18" spans="1:5" ht="12.75">
      <c r="A18" s="13" t="s">
        <v>43</v>
      </c>
      <c r="B18" s="14" t="s">
        <v>21</v>
      </c>
      <c r="D18">
        <v>9</v>
      </c>
      <c r="E18">
        <v>16</v>
      </c>
    </row>
    <row r="19" spans="1:5" ht="12.75">
      <c r="A19" s="13" t="s">
        <v>44</v>
      </c>
      <c r="B19" s="14" t="s">
        <v>21</v>
      </c>
      <c r="D19">
        <v>10</v>
      </c>
      <c r="E19">
        <v>17</v>
      </c>
    </row>
    <row r="20" spans="1:5" ht="12.75">
      <c r="A20" s="13" t="s">
        <v>44</v>
      </c>
      <c r="B20" s="14" t="s">
        <v>22</v>
      </c>
      <c r="D20">
        <v>11</v>
      </c>
      <c r="E20">
        <v>18</v>
      </c>
    </row>
    <row r="21" spans="1:5" ht="13.5" thickBot="1">
      <c r="A21" s="16" t="s">
        <v>44</v>
      </c>
      <c r="B21" s="17" t="s">
        <v>22</v>
      </c>
      <c r="D21">
        <v>12</v>
      </c>
      <c r="E21">
        <v>19</v>
      </c>
    </row>
    <row r="22" spans="1:5" ht="12.75">
      <c r="A22" s="22" t="s">
        <v>42</v>
      </c>
      <c r="B22" s="23" t="s">
        <v>21</v>
      </c>
      <c r="E22">
        <v>20</v>
      </c>
    </row>
    <row r="23" spans="1:5" ht="12.75">
      <c r="A23" s="19" t="s">
        <v>42</v>
      </c>
      <c r="B23" s="20" t="s">
        <v>22</v>
      </c>
      <c r="E23">
        <v>21</v>
      </c>
    </row>
    <row r="24" spans="1:5" ht="12.75">
      <c r="A24" s="19" t="s">
        <v>44</v>
      </c>
      <c r="B24" s="20" t="s">
        <v>22</v>
      </c>
      <c r="E24">
        <v>22</v>
      </c>
    </row>
    <row r="25" spans="1:5" ht="12.75">
      <c r="A25" s="19" t="s">
        <v>44</v>
      </c>
      <c r="B25" s="20" t="s">
        <v>22</v>
      </c>
      <c r="E25">
        <v>23</v>
      </c>
    </row>
    <row r="26" spans="1:5" ht="12.75">
      <c r="A26" s="19" t="s">
        <v>44</v>
      </c>
      <c r="B26" s="20" t="s">
        <v>22</v>
      </c>
      <c r="E26">
        <v>24</v>
      </c>
    </row>
    <row r="27" spans="1:5" ht="12.75">
      <c r="A27" s="19" t="s">
        <v>44</v>
      </c>
      <c r="B27" s="20" t="s">
        <v>21</v>
      </c>
      <c r="E27">
        <v>25</v>
      </c>
    </row>
    <row r="28" spans="1:5" ht="12.75">
      <c r="A28" s="19" t="s">
        <v>44</v>
      </c>
      <c r="B28" s="20" t="s">
        <v>23</v>
      </c>
      <c r="E28">
        <v>26</v>
      </c>
    </row>
    <row r="29" spans="1:5" ht="12.75">
      <c r="A29" s="19" t="s">
        <v>44</v>
      </c>
      <c r="B29" s="20" t="s">
        <v>21</v>
      </c>
      <c r="E29">
        <v>27</v>
      </c>
    </row>
    <row r="30" spans="1:5" ht="12.75">
      <c r="A30" s="19" t="s">
        <v>44</v>
      </c>
      <c r="B30" s="20" t="s">
        <v>23</v>
      </c>
      <c r="E30">
        <v>28</v>
      </c>
    </row>
    <row r="31" spans="1:5" ht="12.75">
      <c r="A31" s="19" t="s">
        <v>44</v>
      </c>
      <c r="B31" s="20" t="s">
        <v>23</v>
      </c>
      <c r="E31">
        <v>29</v>
      </c>
    </row>
    <row r="32" spans="1:5" ht="12.75">
      <c r="A32" s="19" t="s">
        <v>44</v>
      </c>
      <c r="B32" s="20" t="s">
        <v>22</v>
      </c>
      <c r="E32">
        <v>30</v>
      </c>
    </row>
    <row r="33" spans="1:5" ht="12.75">
      <c r="A33" s="19" t="s">
        <v>44</v>
      </c>
      <c r="B33" s="20" t="s">
        <v>23</v>
      </c>
      <c r="E33">
        <v>31</v>
      </c>
    </row>
    <row r="34" spans="1:5" ht="12.75">
      <c r="A34" s="19" t="s">
        <v>44</v>
      </c>
      <c r="B34" s="20" t="s">
        <v>22</v>
      </c>
      <c r="E34">
        <v>32</v>
      </c>
    </row>
    <row r="35" spans="1:5" ht="12.75">
      <c r="A35" s="19" t="s">
        <v>44</v>
      </c>
      <c r="B35" s="20" t="s">
        <v>22</v>
      </c>
      <c r="E35">
        <v>33</v>
      </c>
    </row>
    <row r="36" spans="1:5" ht="12.75">
      <c r="A36" s="19" t="s">
        <v>42</v>
      </c>
      <c r="B36" s="20" t="s">
        <v>23</v>
      </c>
      <c r="E36">
        <v>34</v>
      </c>
    </row>
    <row r="37" spans="1:5" ht="12.75">
      <c r="A37" s="19" t="s">
        <v>42</v>
      </c>
      <c r="B37" s="20" t="s">
        <v>21</v>
      </c>
      <c r="E37">
        <v>35</v>
      </c>
    </row>
    <row r="38" spans="1:5" ht="12.75">
      <c r="A38" s="19" t="s">
        <v>42</v>
      </c>
      <c r="B38" s="20" t="s">
        <v>22</v>
      </c>
      <c r="E38">
        <v>36</v>
      </c>
    </row>
    <row r="39" spans="1:5" ht="12.75">
      <c r="A39" s="19" t="s">
        <v>42</v>
      </c>
      <c r="B39" s="20" t="s">
        <v>22</v>
      </c>
      <c r="E39">
        <v>37</v>
      </c>
    </row>
    <row r="40" spans="1:5" ht="12.75">
      <c r="A40" s="19" t="s">
        <v>42</v>
      </c>
      <c r="B40" s="20" t="s">
        <v>22</v>
      </c>
      <c r="E40">
        <v>38</v>
      </c>
    </row>
    <row r="41" spans="1:5" ht="12.75">
      <c r="A41" s="19" t="s">
        <v>42</v>
      </c>
      <c r="B41" s="20" t="s">
        <v>22</v>
      </c>
      <c r="E41">
        <v>39</v>
      </c>
    </row>
    <row r="42" spans="1:5" ht="12.75">
      <c r="A42" s="19" t="s">
        <v>44</v>
      </c>
      <c r="B42" s="20" t="s">
        <v>23</v>
      </c>
      <c r="E42">
        <v>40</v>
      </c>
    </row>
    <row r="43" spans="1:5" ht="12.75">
      <c r="A43" s="19" t="s">
        <v>42</v>
      </c>
      <c r="B43" s="20" t="s">
        <v>21</v>
      </c>
      <c r="E43">
        <v>41</v>
      </c>
    </row>
    <row r="44" spans="1:5" ht="13.5" thickBot="1">
      <c r="A44" s="26" t="s">
        <v>44</v>
      </c>
      <c r="B44" s="27" t="s">
        <v>21</v>
      </c>
      <c r="E44">
        <v>42</v>
      </c>
    </row>
    <row r="45" spans="1:5" ht="12.75">
      <c r="A45" s="31" t="s">
        <v>41</v>
      </c>
      <c r="B45" s="32" t="s">
        <v>22</v>
      </c>
      <c r="E45">
        <v>43</v>
      </c>
    </row>
    <row r="46" spans="1:5" ht="12.75">
      <c r="A46" s="89" t="s">
        <v>44</v>
      </c>
      <c r="B46" s="90" t="s">
        <v>22</v>
      </c>
      <c r="C46" s="91"/>
      <c r="D46" s="91"/>
      <c r="E46">
        <v>44</v>
      </c>
    </row>
    <row r="47" spans="1:5" ht="12.75">
      <c r="A47" s="28" t="s">
        <v>44</v>
      </c>
      <c r="B47" s="29" t="s">
        <v>22</v>
      </c>
      <c r="E47">
        <v>45</v>
      </c>
    </row>
    <row r="48" spans="1:5" ht="12.75">
      <c r="A48" s="28" t="s">
        <v>44</v>
      </c>
      <c r="B48" s="29" t="s">
        <v>22</v>
      </c>
      <c r="E48">
        <v>46</v>
      </c>
    </row>
    <row r="49" spans="1:5" ht="12.75">
      <c r="A49" s="28" t="s">
        <v>44</v>
      </c>
      <c r="B49" s="29" t="s">
        <v>23</v>
      </c>
      <c r="E49">
        <v>47</v>
      </c>
    </row>
    <row r="50" spans="1:5" ht="12.75">
      <c r="A50" s="28" t="s">
        <v>44</v>
      </c>
      <c r="B50" s="29" t="s">
        <v>23</v>
      </c>
      <c r="E50">
        <v>48</v>
      </c>
    </row>
    <row r="51" spans="1:5" ht="12.75">
      <c r="A51" s="28" t="s">
        <v>44</v>
      </c>
      <c r="B51" s="29" t="s">
        <v>23</v>
      </c>
      <c r="E51">
        <v>49</v>
      </c>
    </row>
    <row r="52" spans="1:5" ht="12.75">
      <c r="A52" s="28" t="s">
        <v>44</v>
      </c>
      <c r="B52" s="29" t="s">
        <v>23</v>
      </c>
      <c r="E52">
        <v>50</v>
      </c>
    </row>
    <row r="53" spans="1:5" ht="12.75">
      <c r="A53" s="28" t="s">
        <v>44</v>
      </c>
      <c r="B53" s="29" t="s">
        <v>23</v>
      </c>
      <c r="E53">
        <v>51</v>
      </c>
    </row>
    <row r="54" spans="1:5" ht="12.75">
      <c r="A54" s="28" t="s">
        <v>44</v>
      </c>
      <c r="B54" s="29" t="s">
        <v>22</v>
      </c>
      <c r="E54">
        <v>52</v>
      </c>
    </row>
    <row r="55" spans="1:5" ht="12.75">
      <c r="A55" s="28" t="s">
        <v>44</v>
      </c>
      <c r="B55" s="29" t="s">
        <v>22</v>
      </c>
      <c r="E55">
        <v>53</v>
      </c>
    </row>
    <row r="56" spans="1:5" ht="12.75">
      <c r="A56" s="28" t="s">
        <v>44</v>
      </c>
      <c r="B56" s="29" t="s">
        <v>22</v>
      </c>
      <c r="E56">
        <v>54</v>
      </c>
    </row>
    <row r="57" spans="1:5" ht="12.75">
      <c r="A57" s="28" t="s">
        <v>44</v>
      </c>
      <c r="B57" s="29" t="s">
        <v>22</v>
      </c>
      <c r="E57">
        <v>55</v>
      </c>
    </row>
    <row r="58" spans="1:5" ht="12.75">
      <c r="A58" s="28" t="s">
        <v>44</v>
      </c>
      <c r="B58" s="29" t="s">
        <v>22</v>
      </c>
      <c r="E58">
        <v>56</v>
      </c>
    </row>
    <row r="59" spans="1:5" ht="12.75">
      <c r="A59" s="28" t="s">
        <v>44</v>
      </c>
      <c r="B59" s="29" t="s">
        <v>22</v>
      </c>
      <c r="E59">
        <v>57</v>
      </c>
    </row>
    <row r="60" spans="1:5" ht="12.75">
      <c r="A60" s="28" t="s">
        <v>44</v>
      </c>
      <c r="B60" s="29" t="s">
        <v>22</v>
      </c>
      <c r="E60">
        <v>58</v>
      </c>
    </row>
    <row r="61" spans="1:5" ht="12.75">
      <c r="A61" s="28" t="s">
        <v>44</v>
      </c>
      <c r="B61" s="29" t="s">
        <v>22</v>
      </c>
      <c r="E61">
        <v>59</v>
      </c>
    </row>
    <row r="62" spans="1:5" ht="13.5" thickBot="1">
      <c r="A62" s="35" t="s">
        <v>44</v>
      </c>
      <c r="B62" s="36" t="s">
        <v>22</v>
      </c>
      <c r="E62">
        <v>60</v>
      </c>
    </row>
  </sheetData>
  <mergeCells count="2">
    <mergeCell ref="A1:A2"/>
    <mergeCell ref="B1:B2"/>
  </mergeCell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2010-07-10T19:35:29Z</dcterms:created>
  <dcterms:modified xsi:type="dcterms:W3CDTF">2010-09-05T22:39:51Z</dcterms:modified>
  <cp:category/>
  <cp:version/>
  <cp:contentType/>
  <cp:contentStatus/>
</cp:coreProperties>
</file>